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300" windowHeight="8565" activeTab="0"/>
  </bookViews>
  <sheets>
    <sheet name="正反面" sheetId="1" r:id="rId1"/>
  </sheets>
  <externalReferences>
    <externalReference r:id="rId4"/>
  </externalReferences>
  <definedNames>
    <definedName name="_xlnm.Print_Area" localSheetId="0">'正反面'!$A$1:$AM$24</definedName>
  </definedNames>
  <calcPr fullCalcOnLoad="1"/>
</workbook>
</file>

<file path=xl/sharedStrings.xml><?xml version="1.0" encoding="utf-8"?>
<sst xmlns="http://schemas.openxmlformats.org/spreadsheetml/2006/main" count="343" uniqueCount="214">
  <si>
    <t>重要統計指標</t>
  </si>
  <si>
    <t>本期資料</t>
  </si>
  <si>
    <t>上期資料</t>
  </si>
  <si>
    <t>本期時間</t>
  </si>
  <si>
    <t>重要統計指標</t>
  </si>
  <si>
    <t>本期資料</t>
  </si>
  <si>
    <t>上期資料</t>
  </si>
  <si>
    <t>本期時間</t>
  </si>
  <si>
    <t>土地、人口</t>
  </si>
  <si>
    <t>土地面積(平方公里)</t>
  </si>
  <si>
    <t>戶籍登記戶數(戶)</t>
  </si>
  <si>
    <t>戶籍登記戶量(人／戶)</t>
  </si>
  <si>
    <t>戶籍登記人口數(人)</t>
  </si>
  <si>
    <t>幼年人口比率(0-14歲)(％)</t>
  </si>
  <si>
    <t>青壯年人口比率(15-64歲)(％)</t>
  </si>
  <si>
    <t>老年人口比率(65歲以上)(％)</t>
  </si>
  <si>
    <t>扶養比(％)</t>
  </si>
  <si>
    <t>老化指數(％)</t>
  </si>
  <si>
    <t>男性人口(人)</t>
  </si>
  <si>
    <t>女性人口(人)</t>
  </si>
  <si>
    <t>性比例(女=100)</t>
  </si>
  <si>
    <t>遷入人口數(人)</t>
  </si>
  <si>
    <t>遷出人口數(人)</t>
  </si>
  <si>
    <t>人口密度(人／平方公里)</t>
  </si>
  <si>
    <t>人力資源</t>
  </si>
  <si>
    <t>勞動力人口數(千人)</t>
  </si>
  <si>
    <t>勞動力參與率(％)</t>
  </si>
  <si>
    <t>失業率(％)</t>
  </si>
  <si>
    <t>就業人口數(千人)</t>
  </si>
  <si>
    <t>就業者之行業結構-工業(％)</t>
  </si>
  <si>
    <t>就業者之行業結構-服務業(％)</t>
  </si>
  <si>
    <t>就業者之行業結構-農林漁牧業(％)</t>
  </si>
  <si>
    <t>刑案發生數(件)</t>
  </si>
  <si>
    <t>刑案破獲率(％)</t>
  </si>
  <si>
    <t>犯罪人口率(人／十萬人)</t>
  </si>
  <si>
    <t>竊盜案發生數(件)</t>
  </si>
  <si>
    <t>竊盜案破獲率(％)</t>
  </si>
  <si>
    <t>暴力犯罪發生數(件)</t>
  </si>
  <si>
    <t>暴力犯罪破獲率(％)</t>
  </si>
  <si>
    <t>道路交通事故肇事總件數(A1+A2類)(件)</t>
  </si>
  <si>
    <t>每萬輛機動車肇事數(件／萬輛)</t>
  </si>
  <si>
    <t>道路交通事故死傷人數(A1+A2類)(人)</t>
  </si>
  <si>
    <t>火災發生次數(次)</t>
  </si>
  <si>
    <t>火災死亡人數(人)</t>
  </si>
  <si>
    <t>火災受傷人數(人)</t>
  </si>
  <si>
    <t>每萬戶火災發生次數(次／萬戶)</t>
  </si>
  <si>
    <t>火災財物損失(千元)</t>
  </si>
  <si>
    <t>消防人員數(人)</t>
  </si>
  <si>
    <t>義消人員數(人)</t>
  </si>
  <si>
    <t>每十萬人消防人數(人／十萬人)</t>
  </si>
  <si>
    <t>每十萬人義消人數(人／十萬人)</t>
  </si>
  <si>
    <t>每萬人消防車輛數(輛／萬人)</t>
  </si>
  <si>
    <t>社會福利及救助</t>
  </si>
  <si>
    <t>社會福利工作人員數(人)</t>
  </si>
  <si>
    <t>低收入戶人口數(人)</t>
  </si>
  <si>
    <t>急難救助人次(人次)</t>
  </si>
  <si>
    <t>急難救助金額(元)</t>
  </si>
  <si>
    <t>接受醫療補助平均每一人次金額(元／人次)</t>
  </si>
  <si>
    <t>平均每班學生數-國小(人)</t>
  </si>
  <si>
    <t>平均每一教師教導學生數-國小(人)</t>
  </si>
  <si>
    <t>平均每班學生數-國中(人)</t>
  </si>
  <si>
    <t>平均每一教師教導學生數-國中(人)</t>
  </si>
  <si>
    <t>視力不良率-國小(％)</t>
  </si>
  <si>
    <t>視力不良率-國中(％)</t>
  </si>
  <si>
    <t>公立公共圖書館個數(所)</t>
  </si>
  <si>
    <t>交通運輸、公共建設</t>
  </si>
  <si>
    <t>機車登記數(輛)</t>
  </si>
  <si>
    <t>汽車登記數(輛)</t>
  </si>
  <si>
    <t>車輛成長率-小客車(％)</t>
  </si>
  <si>
    <t>車輛成長率-機車(％)</t>
  </si>
  <si>
    <t>工商業概況</t>
  </si>
  <si>
    <t>營利事業銷售額(千元)</t>
  </si>
  <si>
    <t>公司登記現有家數(家)</t>
  </si>
  <si>
    <t>公司登記現有資本額(百萬元)</t>
  </si>
  <si>
    <t>商業登記現有家數(家)</t>
  </si>
  <si>
    <t>商業登記現有資本額(百萬元)</t>
  </si>
  <si>
    <t>勞資爭議件數(件)</t>
  </si>
  <si>
    <t>財政收支</t>
  </si>
  <si>
    <t>歲入(百萬元)</t>
  </si>
  <si>
    <t>歲出(百萬元)</t>
  </si>
  <si>
    <t>歲入來源別-稅課收入(百萬元)</t>
  </si>
  <si>
    <t>醫療、衛生</t>
  </si>
  <si>
    <t>醫療機構數(所)</t>
  </si>
  <si>
    <t>平均每一醫療機構服務人數(人／所)</t>
  </si>
  <si>
    <t>每萬人口病床數(床／萬人)</t>
  </si>
  <si>
    <t>食品衛生查驗不合格率(％)</t>
  </si>
  <si>
    <t>食品製造廠商衛生檢查不合格率(％)</t>
  </si>
  <si>
    <t>營業場所衛生稽查輔導改善率(％)</t>
  </si>
  <si>
    <t>環境保護</t>
  </si>
  <si>
    <t>平均每日垃圾清運量(公噸)</t>
  </si>
  <si>
    <t>平均每人每日垃圾清運量(公斤)</t>
  </si>
  <si>
    <t>垃圾妥善處理率(％)</t>
  </si>
  <si>
    <t>空氣中總懸浮微粒濃度(微克／立方公尺)</t>
  </si>
  <si>
    <t>平均每月落塵量(公噸／平方公里)</t>
  </si>
  <si>
    <t>PSI&gt;100之日數比率(％)</t>
  </si>
  <si>
    <t>一般地區環境音量監測不合格率(％)</t>
  </si>
  <si>
    <t>家庭收支</t>
  </si>
  <si>
    <t>家庭收支-平均每戶可支配所得(元)</t>
  </si>
  <si>
    <t>家庭收支-自有住宅比率(％)</t>
  </si>
  <si>
    <t>平均每人每年可支配所得(元)</t>
  </si>
  <si>
    <t>平均每人居住面積(坪)</t>
  </si>
  <si>
    <t>飲食費(含家外食物)占消費支出比率(％)</t>
  </si>
  <si>
    <t>飲食費(不含家外食物)占消費支出比率(％)</t>
  </si>
  <si>
    <t>15歲以上人口之教育程度結
構-大專及以上(％)</t>
  </si>
  <si>
    <t>平均每一執業醫師服務人口數(人／人)</t>
  </si>
  <si>
    <t>平均每一護士服務人口數(人／人)</t>
  </si>
  <si>
    <t>身心障礙人口占全縣總人口比率(％)</t>
  </si>
  <si>
    <t>社會福利工作人員占全縣人口比率(人／萬人)</t>
  </si>
  <si>
    <t>低收入戶人口數占該縣人口比率(％)</t>
  </si>
  <si>
    <t>社會治安</t>
  </si>
  <si>
    <r>
      <t>社會治安-</t>
    </r>
    <r>
      <rPr>
        <sz val="12"/>
        <rFont val="新細明體"/>
        <family val="1"/>
      </rPr>
      <t>--警政署---主要警政統計指標</t>
    </r>
  </si>
  <si>
    <t>資料來源：</t>
  </si>
  <si>
    <t>公共安全</t>
  </si>
  <si>
    <t>教育文化</t>
  </si>
  <si>
    <r>
      <t>教育文化-</t>
    </r>
    <r>
      <rPr>
        <sz val="12"/>
        <rFont val="新細明體"/>
        <family val="1"/>
      </rPr>
      <t>--</t>
    </r>
  </si>
  <si>
    <r>
      <t>每十萬人消防人數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人／十萬人</t>
    </r>
    <r>
      <rPr>
        <sz val="12"/>
        <rFont val="新細明體"/>
        <family val="1"/>
      </rPr>
      <t>)及交通運輸~~~分母為年(季)底戶籍登記人口數</t>
    </r>
  </si>
  <si>
    <r>
      <t>每百萬人火災受傷人數(人／百萬人)、每萬人火災發生次數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次／萬人</t>
    </r>
    <r>
      <rPr>
        <sz val="12"/>
        <rFont val="新細明體"/>
        <family val="1"/>
      </rPr>
      <t>)~~年中人口數</t>
    </r>
  </si>
  <si>
    <t>每千人持有車輛數(季底)-機車(輛／千人)</t>
  </si>
  <si>
    <t>小客車登記數(輛)</t>
  </si>
  <si>
    <t>每千人持有車輛數(季底)-小客車(輛／千人)</t>
  </si>
  <si>
    <t>每千人持有車輛數(季底)-汽車(輛／千人)</t>
  </si>
  <si>
    <t>每千戶火災發生次數(次／千戶)
定義：一定期間平均每千戶火災發生次數。
公式：(火災發生次數／年中戶籍登記戶數)*1,000</t>
  </si>
  <si>
    <r>
      <t>公共安全-</t>
    </r>
    <r>
      <rPr>
        <sz val="12"/>
        <rFont val="新細明體"/>
        <family val="1"/>
      </rPr>
      <t>--內政統計查詢網</t>
    </r>
  </si>
  <si>
    <t>粗出生率(‰)</t>
  </si>
  <si>
    <t>粗死亡率(‰)</t>
  </si>
  <si>
    <t>自然增加率(‰)</t>
  </si>
  <si>
    <t>社會增加率(‰)</t>
  </si>
  <si>
    <t>人口總增加率(‰)</t>
  </si>
  <si>
    <t>粗結婚率(‰)</t>
  </si>
  <si>
    <t>粗離婚率(‰)</t>
  </si>
  <si>
    <t xml:space="preserve">    新竹縣政府主計處編印</t>
  </si>
  <si>
    <r>
      <t>-1</t>
    </r>
    <r>
      <rPr>
        <sz val="12"/>
        <rFont val="新細明體"/>
        <family val="1"/>
      </rPr>
      <t>-</t>
    </r>
  </si>
  <si>
    <r>
      <t>-</t>
    </r>
    <r>
      <rPr>
        <sz val="12"/>
        <rFont val="新細明體"/>
        <family val="1"/>
      </rPr>
      <t>2-</t>
    </r>
  </si>
  <si>
    <r>
      <t>-</t>
    </r>
    <r>
      <rPr>
        <sz val="12"/>
        <rFont val="新細明體"/>
        <family val="1"/>
      </rPr>
      <t>3-</t>
    </r>
  </si>
  <si>
    <r>
      <t>-</t>
    </r>
    <r>
      <rPr>
        <sz val="12"/>
        <rFont val="新細明體"/>
        <family val="1"/>
      </rPr>
      <t>4-</t>
    </r>
  </si>
  <si>
    <r>
      <t>-5</t>
    </r>
    <r>
      <rPr>
        <sz val="12"/>
        <rFont val="新細明體"/>
        <family val="1"/>
      </rPr>
      <t>-</t>
    </r>
  </si>
  <si>
    <t>-6-</t>
  </si>
  <si>
    <t>-7-</t>
  </si>
  <si>
    <t>-8-</t>
  </si>
  <si>
    <t>本期</t>
  </si>
  <si>
    <t>103年</t>
  </si>
  <si>
    <t>103年</t>
  </si>
  <si>
    <t xml:space="preserve">每萬輛機動車肇事數(件/萬輛)
定義：每萬輛機動車輛的平均肇事件數。
公式：(道路交通事故肇事總件數(A1+A2類)／年中機動車輛數)*10,000
</t>
  </si>
  <si>
    <t>消防車輛數(輛）
消防車輛數：包括雲梯消防車、水塔車、化學消防車、水箱消防車、水庫消防車、高低壓消防車、幫浦消防車</t>
  </si>
  <si>
    <t xml:space="preserve">平均每萬人口配置消防車輛數。
公式：(消防車輛數／戶籍登記人口數)*10,000
</t>
  </si>
  <si>
    <t>人口數</t>
  </si>
  <si>
    <t>自來水供水普及率(％)</t>
  </si>
  <si>
    <t>平均每人每月稅賦(元)</t>
  </si>
  <si>
    <t>刑案犯罪率(件／十萬人)</t>
  </si>
  <si>
    <t>竊盜案犯罪率(件／十萬人)</t>
  </si>
  <si>
    <t>暴力犯罪犯罪率(件／十萬人)</t>
  </si>
  <si>
    <t>接受醫療補助平均每一人次金額(元／人次)10403季報35989/3</t>
  </si>
  <si>
    <t>接受醫療補助平均每一人次金額(元／人次)10312季報42845/9</t>
  </si>
  <si>
    <t xml:space="preserve">護士包括護理師及護士。
護理師係經護理師考試及格或檢覈及格，領有護理師證書者。
護士係經護士考試及格或檢覈及格，領有護士證書者。
(資料來源：衛生署)
</t>
  </si>
  <si>
    <t xml:space="preserve">執業醫師數(人）
醫師包括西醫師及中醫師。
西醫師係依醫師法規定經醫師考試及格，領有醫師證書，並向地方衛生主管機關辦理執業登錄者。
中醫師係依醫師法規定經中醫師考試及格，領有中醫師證書，並向地方衛生主管機關辦理執業登錄者。
(資料來源：衛生署)
</t>
  </si>
  <si>
    <t>103年</t>
  </si>
  <si>
    <t>環境保護</t>
  </si>
  <si>
    <t>http://210.69.101.110/epa/stmain.jsp?sys=100</t>
  </si>
  <si>
    <t>http://www.epa.gov.tw/lp.asp?ctNode=31640&amp;CtUnit=1431&amp;BaseDSD=7&amp;mp=epa</t>
  </si>
  <si>
    <r>
      <t>環境保護統計月報-</t>
    </r>
    <r>
      <rPr>
        <sz val="12"/>
        <rFont val="新細明體"/>
        <family val="1"/>
      </rPr>
      <t>-表2-2. 空氣中污染物濃度測值--2202表</t>
    </r>
  </si>
  <si>
    <r>
      <t>4.垃圾回收率=(巨大垃圾回收再利用量+廚餘回收量+應回收廢棄物稽核認證量+其他廢棄物回收量</t>
    </r>
    <r>
      <rPr>
        <sz val="12"/>
        <rFont val="新細明體"/>
        <family val="1"/>
      </rPr>
      <t>)/</t>
    </r>
    <r>
      <rPr>
        <sz val="12"/>
        <rFont val="新細明體"/>
        <family val="1"/>
      </rPr>
      <t>垃圾產生量</t>
    </r>
    <r>
      <rPr>
        <sz val="12"/>
        <rFont val="新細明體"/>
        <family val="1"/>
      </rPr>
      <t>*100%</t>
    </r>
    <r>
      <rPr>
        <sz val="12"/>
        <rFont val="新細明體"/>
        <family val="1"/>
      </rPr>
      <t>。
3.垃圾妥善處理率=(焚化量+衛生掩埋量+巨大垃圾回收再利用量+廚餘回收量+資源回收量)/垃圾產生量</t>
    </r>
    <r>
      <rPr>
        <sz val="12"/>
        <rFont val="新細明體"/>
        <family val="1"/>
      </rPr>
      <t>*100%</t>
    </r>
    <r>
      <rPr>
        <sz val="12"/>
        <rFont val="新細明體"/>
        <family val="1"/>
      </rPr>
      <t>。</t>
    </r>
  </si>
  <si>
    <t>環保統計資料庫</t>
  </si>
  <si>
    <t>營運中工廠家數(家)</t>
  </si>
  <si>
    <t>營利事業營業家數(家)</t>
  </si>
  <si>
    <t>稅捐實徵淨額(千元)</t>
  </si>
  <si>
    <t>-</t>
  </si>
  <si>
    <t>中低收入老人生活津貼核定人數(人)</t>
  </si>
  <si>
    <r>
      <t>中低收入老人生活津貼核定人數(人)</t>
    </r>
    <r>
      <rPr>
        <sz val="12"/>
        <rFont val="新細明體"/>
        <family val="1"/>
      </rPr>
      <t xml:space="preserve">   是季底人數</t>
    </r>
  </si>
  <si>
    <t>中低收入老人生活津貼核發金額(元)</t>
  </si>
  <si>
    <r>
      <t>中低收入老人生活津貼核發金額(元)</t>
    </r>
    <r>
      <rPr>
        <sz val="12"/>
        <rFont val="新細明體"/>
        <family val="1"/>
      </rPr>
      <t xml:space="preserve">  是本季所核發金額的合計數</t>
    </r>
  </si>
  <si>
    <t>身心障礙人數(人)</t>
  </si>
  <si>
    <r>
      <t>身心障礙人數(人)</t>
    </r>
    <r>
      <rPr>
        <sz val="12"/>
        <rFont val="新細明體"/>
        <family val="1"/>
      </rPr>
      <t xml:space="preserve">   是季底人數</t>
    </r>
  </si>
  <si>
    <t xml:space="preserve">1.15ⓟ </t>
  </si>
  <si>
    <r>
      <t>平均每人每月稅賦(元)</t>
    </r>
    <r>
      <rPr>
        <sz val="12"/>
        <rFont val="新細明體"/>
        <family val="1"/>
      </rPr>
      <t>=稅捐實徵淨額/季中人數=539620+540605/2  錢除以3再除以539620+540605/2</t>
    </r>
  </si>
  <si>
    <r>
      <t>ⓟ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初步統計數</t>
    </r>
  </si>
  <si>
    <t>-</t>
  </si>
  <si>
    <t>103年</t>
  </si>
  <si>
    <t>104年</t>
  </si>
  <si>
    <t>104年第四季</t>
  </si>
  <si>
    <t>中華民國105年第一季</t>
  </si>
  <si>
    <t xml:space="preserve">    中華民國105年5月</t>
  </si>
  <si>
    <t>105年3月</t>
  </si>
  <si>
    <t>-</t>
  </si>
  <si>
    <t>105年第一季</t>
  </si>
  <si>
    <t>105年第一季</t>
  </si>
  <si>
    <t>105年第一季</t>
  </si>
  <si>
    <t>104年底</t>
  </si>
  <si>
    <t>105年3月</t>
  </si>
  <si>
    <t>105年3月</t>
  </si>
  <si>
    <r>
      <t>0.371</t>
    </r>
    <r>
      <rPr>
        <sz val="10"/>
        <rFont val="Batang"/>
        <family val="1"/>
      </rPr>
      <t>ⓟ</t>
    </r>
  </si>
  <si>
    <t>104年</t>
  </si>
  <si>
    <t>105年3月底</t>
  </si>
  <si>
    <t>工廠密度(家／平方公里)</t>
  </si>
  <si>
    <r>
      <t>工廠密度(家／平方公里)</t>
    </r>
    <r>
      <rPr>
        <sz val="12"/>
        <rFont val="新細明體"/>
        <family val="1"/>
      </rPr>
      <t>=營運中工廠家數/新竹縣土地面積</t>
    </r>
  </si>
  <si>
    <r>
      <t>201</t>
    </r>
    <r>
      <rPr>
        <sz val="10"/>
        <rFont val="Batang"/>
        <family val="1"/>
      </rPr>
      <t>ⓟ</t>
    </r>
  </si>
  <si>
    <t>1,277ⓟ</t>
  </si>
  <si>
    <t>105年第一季底</t>
  </si>
  <si>
    <t>23,843,722ⓟ</t>
  </si>
  <si>
    <t>34,229ⓟ</t>
  </si>
  <si>
    <t>6.30ⓟ</t>
  </si>
  <si>
    <t>238ⓟ</t>
  </si>
  <si>
    <t>104年底</t>
  </si>
  <si>
    <t>4.39ⓟ</t>
  </si>
  <si>
    <t>4,286ⓟ</t>
  </si>
  <si>
    <t>0.79ⓟ</t>
  </si>
  <si>
    <t>72ⓟ</t>
  </si>
  <si>
    <t>655,000ⓟ</t>
  </si>
  <si>
    <t>9,097ⓟ</t>
  </si>
  <si>
    <t>104學年度</t>
  </si>
  <si>
    <r>
      <t>1639</t>
    </r>
    <r>
      <rPr>
        <sz val="10"/>
        <rFont val="Batang"/>
        <family val="1"/>
      </rPr>
      <t>ⓟ</t>
    </r>
  </si>
  <si>
    <r>
      <t xml:space="preserve"> 說明：1.上期資料時間依本期時間為年(上年)、季(上季)、月底(上月底)、月(上月)而不同。
             2.Ⓟ</t>
    </r>
    <r>
      <rPr>
        <sz val="10"/>
        <rFont val="Batang"/>
        <family val="1"/>
      </rPr>
      <t>初步統計數，</t>
    </r>
    <r>
      <rPr>
        <sz val="10"/>
        <rFont val="新細明體"/>
        <family val="1"/>
      </rPr>
      <t>社會治安104年最新數據尚未公布。</t>
    </r>
  </si>
  <si>
    <t xml:space="preserve"> 說明：1.醫療、衛生部分數據(104年資料)6月30日後公布。
             2.家庭收支最新(104年)資料於8月26日公布。</t>
  </si>
  <si>
    <t>衛福部-衛生統計                                                        衛生局報表10521-01-02-2/ 10590-03-01-2</t>
  </si>
  <si>
    <t>104年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</si>
</sst>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mmm\-yyyy"/>
    <numFmt numFmtId="178" formatCode="_-* #,##0.0000_-;\-* #,##0.0000_-;_-* &quot;-&quot;????_-;_-@_-"/>
    <numFmt numFmtId="179" formatCode="#,##0_ ;[Red]\-#,##0\ "/>
    <numFmt numFmtId="180" formatCode="[$-404]e&quot;年&quot;m&quot;月&quot;"/>
    <numFmt numFmtId="181" formatCode="#,##0_);[Red]\(#,##0\)"/>
    <numFmt numFmtId="182" formatCode="_(* #,##0_);_(* \(#,##0\);_(* &quot;-&quot;??_);_(@_)"/>
    <numFmt numFmtId="183" formatCode="[$-404]e&quot;年&quot;m&quot;月&quot;;@"/>
    <numFmt numFmtId="184" formatCode="_-* #,##0.0_-;\-* #,##0.0_-;_-* &quot;-&quot;?_-;_-@_-"/>
    <numFmt numFmtId="185" formatCode="[$-404]e&quot;.&quot;m"/>
    <numFmt numFmtId="186" formatCode="#,##0_ "/>
    <numFmt numFmtId="187" formatCode="[$-404]e\.m;@"/>
    <numFmt numFmtId="188" formatCode="0.00_ "/>
    <numFmt numFmtId="189" formatCode="#,##0.0_);[Red]\(#,##0.0\)"/>
    <numFmt numFmtId="190" formatCode="0.0_ "/>
    <numFmt numFmtId="191" formatCode="0_ "/>
    <numFmt numFmtId="192" formatCode="_-* #,##0.000_-;\-* #,##0.000_-;_-* &quot;-&quot;???_-;_-@_-"/>
    <numFmt numFmtId="193" formatCode="#,##0.00_ "/>
    <numFmt numFmtId="194" formatCode="#,##0.00_ ;[Red]\-#,##0.00\ "/>
    <numFmt numFmtId="195" formatCode="#,##0.0_ "/>
    <numFmt numFmtId="196" formatCode="#,##0.0000_ ;[Red]\-#,##0.0000\ "/>
    <numFmt numFmtId="197" formatCode="#,##0.0_ ;[Red]\-#,##0.0\ "/>
    <numFmt numFmtId="198" formatCode="_-* #,##0_-;\-* #,##0_-;_-* &quot;-&quot;??_-;_-@_-"/>
    <numFmt numFmtId="199" formatCode="0_ ;[Red]\-0\ "/>
    <numFmt numFmtId="200" formatCode="0.00_);[Red]\(0.00\)"/>
    <numFmt numFmtId="201" formatCode="#,##0.000_);[Red]\(#,##0.000\)"/>
    <numFmt numFmtId="202" formatCode="#,##0.000_ "/>
    <numFmt numFmtId="203" formatCode="0_);[Red]\(0\)"/>
    <numFmt numFmtId="204" formatCode="#,##0.00_);[Red]\(#,##0.00\)"/>
    <numFmt numFmtId="205" formatCode="#,##0.0000_ "/>
    <numFmt numFmtId="206" formatCode="##,##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4]AM/PM\ hh:mm:ss"/>
    <numFmt numFmtId="211" formatCode="yyyy/m/"/>
    <numFmt numFmtId="212" formatCode="yyyy/m"/>
    <numFmt numFmtId="213" formatCode="[$-404]ggge&quot;年&quot;m&quot;月&quot;;@"/>
    <numFmt numFmtId="214" formatCode="[$-404]ge&quot;年&quot;m&quot;月&quot;;@"/>
    <numFmt numFmtId="215" formatCode="yyyy/m/d;@"/>
    <numFmt numFmtId="216" formatCode="##,###,##0"/>
    <numFmt numFmtId="217" formatCode="0.00000_ "/>
    <numFmt numFmtId="218" formatCode="###,###,##0"/>
    <numFmt numFmtId="219" formatCode="##,###,###,##0"/>
    <numFmt numFmtId="220" formatCode="0.0_);[Red]\(0.0\)"/>
    <numFmt numFmtId="221" formatCode="#,##0.000_ ;[Red]\-#,##0.000\ "/>
    <numFmt numFmtId="222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color indexed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Arial"/>
      <family val="2"/>
    </font>
    <font>
      <sz val="12"/>
      <color indexed="8"/>
      <name val="BatangChe"/>
      <family val="3"/>
    </font>
    <font>
      <sz val="12"/>
      <color indexed="8"/>
      <name val="細明體"/>
      <family val="3"/>
    </font>
    <font>
      <sz val="10"/>
      <name val="Batang"/>
      <family val="1"/>
    </font>
    <font>
      <sz val="11.2"/>
      <name val="新細明體"/>
      <family val="1"/>
    </font>
    <font>
      <sz val="17.25"/>
      <color indexed="8"/>
      <name val="新細明體"/>
      <family val="1"/>
    </font>
    <font>
      <sz val="8.2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8"/>
      <name val="標楷體"/>
      <family val="4"/>
    </font>
    <font>
      <sz val="11.75"/>
      <color indexed="8"/>
      <name val="Times New Roman"/>
      <family val="1"/>
    </font>
    <font>
      <sz val="1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179" fontId="5" fillId="0" borderId="16" xfId="0" applyNumberFormat="1" applyFont="1" applyBorder="1" applyAlignment="1" applyProtection="1">
      <alignment vertical="center" shrinkToFit="1"/>
      <protection locked="0"/>
    </xf>
    <xf numFmtId="179" fontId="5" fillId="0" borderId="17" xfId="0" applyNumberFormat="1" applyFont="1" applyBorder="1" applyAlignment="1" applyProtection="1">
      <alignment vertical="center" shrinkToFit="1"/>
      <protection locked="0"/>
    </xf>
    <xf numFmtId="194" fontId="5" fillId="0" borderId="16" xfId="0" applyNumberFormat="1" applyFont="1" applyBorder="1" applyAlignment="1" applyProtection="1">
      <alignment vertical="center" shrinkToFit="1"/>
      <protection locked="0"/>
    </xf>
    <xf numFmtId="194" fontId="5" fillId="0" borderId="17" xfId="0" applyNumberFormat="1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179" fontId="5" fillId="0" borderId="23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204" fontId="5" fillId="0" borderId="16" xfId="0" applyNumberFormat="1" applyFont="1" applyBorder="1" applyAlignment="1" applyProtection="1">
      <alignment horizontal="right" vertical="center" shrinkToFit="1"/>
      <protection locked="0"/>
    </xf>
    <xf numFmtId="204" fontId="5" fillId="0" borderId="16" xfId="0" applyNumberFormat="1" applyFont="1" applyBorder="1" applyAlignment="1" applyProtection="1">
      <alignment vertical="center" shrinkToFit="1"/>
      <protection locked="0"/>
    </xf>
    <xf numFmtId="204" fontId="5" fillId="0" borderId="24" xfId="0" applyNumberFormat="1" applyFont="1" applyBorder="1" applyAlignment="1" applyProtection="1">
      <alignment vertical="center" shrinkToFit="1"/>
      <protection locked="0"/>
    </xf>
    <xf numFmtId="179" fontId="5" fillId="0" borderId="25" xfId="0" applyNumberFormat="1" applyFont="1" applyBorder="1" applyAlignment="1" applyProtection="1">
      <alignment vertical="center" shrinkToFit="1"/>
      <protection locked="0"/>
    </xf>
    <xf numFmtId="200" fontId="5" fillId="0" borderId="17" xfId="0" applyNumberFormat="1" applyFont="1" applyBorder="1" applyAlignment="1" applyProtection="1">
      <alignment horizontal="right" vertical="center" shrinkToFit="1"/>
      <protection locked="0"/>
    </xf>
    <xf numFmtId="194" fontId="5" fillId="0" borderId="26" xfId="0" applyNumberFormat="1" applyFont="1" applyBorder="1" applyAlignment="1" applyProtection="1">
      <alignment vertical="center" shrinkToFit="1"/>
      <protection locked="0"/>
    </xf>
    <xf numFmtId="188" fontId="5" fillId="0" borderId="17" xfId="0" applyNumberFormat="1" applyFont="1" applyBorder="1" applyAlignment="1" applyProtection="1">
      <alignment vertical="center" shrinkToFit="1"/>
      <protection locked="0"/>
    </xf>
    <xf numFmtId="193" fontId="5" fillId="0" borderId="16" xfId="0" applyNumberFormat="1" applyFont="1" applyBorder="1" applyAlignment="1" applyProtection="1">
      <alignment vertical="center" shrinkToFit="1"/>
      <protection locked="0"/>
    </xf>
    <xf numFmtId="194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46" applyAlignment="1" applyProtection="1">
      <alignment vertical="center"/>
      <protection/>
    </xf>
    <xf numFmtId="0" fontId="10" fillId="0" borderId="0" xfId="0" applyFont="1" applyAlignment="1">
      <alignment vertical="center"/>
    </xf>
    <xf numFmtId="204" fontId="5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200" fontId="5" fillId="0" borderId="16" xfId="0" applyNumberFormat="1" applyFont="1" applyFill="1" applyBorder="1" applyAlignment="1" applyProtection="1">
      <alignment vertical="center" shrinkToFit="1"/>
      <protection locked="0"/>
    </xf>
    <xf numFmtId="179" fontId="5" fillId="0" borderId="16" xfId="0" applyNumberFormat="1" applyFont="1" applyFill="1" applyBorder="1" applyAlignment="1" applyProtection="1">
      <alignment vertical="center" shrinkToFit="1"/>
      <protection locked="0"/>
    </xf>
    <xf numFmtId="179" fontId="5" fillId="0" borderId="17" xfId="0" applyNumberFormat="1" applyFont="1" applyFill="1" applyBorder="1" applyAlignment="1" applyProtection="1">
      <alignment vertical="center" shrinkToFit="1"/>
      <protection locked="0"/>
    </xf>
    <xf numFmtId="200" fontId="5" fillId="0" borderId="17" xfId="0" applyNumberFormat="1" applyFont="1" applyFill="1" applyBorder="1" applyAlignment="1" applyProtection="1">
      <alignment vertical="center" shrinkToFit="1"/>
      <protection locked="0"/>
    </xf>
    <xf numFmtId="194" fontId="5" fillId="0" borderId="24" xfId="0" applyNumberFormat="1" applyFont="1" applyFill="1" applyBorder="1" applyAlignment="1" applyProtection="1">
      <alignment vertical="center" shrinkToFit="1"/>
      <protection locked="0"/>
    </xf>
    <xf numFmtId="204" fontId="5" fillId="0" borderId="17" xfId="0" applyNumberFormat="1" applyFont="1" applyFill="1" applyBorder="1" applyAlignment="1" applyProtection="1">
      <alignment vertical="center" shrinkToFit="1"/>
      <protection locked="0"/>
    </xf>
    <xf numFmtId="204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17" xfId="0" applyNumberFormat="1" applyFont="1" applyFill="1" applyBorder="1" applyAlignment="1" applyProtection="1">
      <alignment vertical="center" shrinkToFit="1"/>
      <protection locked="0"/>
    </xf>
    <xf numFmtId="204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200" fontId="5" fillId="0" borderId="26" xfId="0" applyNumberFormat="1" applyFont="1" applyFill="1" applyBorder="1" applyAlignment="1" applyProtection="1">
      <alignment vertical="center" shrinkToFit="1"/>
      <protection locked="0"/>
    </xf>
    <xf numFmtId="200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200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94" fontId="5" fillId="0" borderId="17" xfId="0" applyNumberFormat="1" applyFont="1" applyFill="1" applyBorder="1" applyAlignment="1" applyProtection="1">
      <alignment vertical="center" shrinkToFit="1"/>
      <protection locked="0"/>
    </xf>
    <xf numFmtId="181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16" xfId="0" applyNumberFormat="1" applyFont="1" applyFill="1" applyBorder="1" applyAlignment="1" applyProtection="1">
      <alignment vertical="center" shrinkToFit="1"/>
      <protection locked="0"/>
    </xf>
    <xf numFmtId="193" fontId="5" fillId="0" borderId="16" xfId="0" applyNumberFormat="1" applyFont="1" applyFill="1" applyBorder="1" applyAlignment="1" applyProtection="1">
      <alignment vertical="center" shrinkToFit="1"/>
      <protection locked="0"/>
    </xf>
    <xf numFmtId="204" fontId="5" fillId="0" borderId="25" xfId="0" applyNumberFormat="1" applyFont="1" applyFill="1" applyBorder="1" applyAlignment="1" applyProtection="1">
      <alignment vertical="center" shrinkToFit="1"/>
      <protection locked="0"/>
    </xf>
    <xf numFmtId="204" fontId="5" fillId="0" borderId="23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200" fontId="5" fillId="0" borderId="24" xfId="0" applyNumberFormat="1" applyFont="1" applyFill="1" applyBorder="1" applyAlignment="1" applyProtection="1">
      <alignment vertical="center" shrinkToFit="1"/>
      <protection locked="0"/>
    </xf>
    <xf numFmtId="200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220" fontId="5" fillId="0" borderId="16" xfId="0" applyNumberFormat="1" applyFont="1" applyFill="1" applyBorder="1" applyAlignment="1" applyProtection="1">
      <alignment vertical="center" shrinkToFit="1"/>
      <protection locked="0"/>
    </xf>
    <xf numFmtId="220" fontId="5" fillId="0" borderId="17" xfId="0" applyNumberFormat="1" applyFont="1" applyFill="1" applyBorder="1" applyAlignment="1" applyProtection="1">
      <alignment vertical="center" shrinkToFit="1"/>
      <protection locked="0"/>
    </xf>
    <xf numFmtId="194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94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200" fontId="5" fillId="0" borderId="28" xfId="0" applyNumberFormat="1" applyFont="1" applyFill="1" applyBorder="1" applyAlignment="1" applyProtection="1">
      <alignment vertical="center" shrinkToFit="1"/>
      <protection locked="0"/>
    </xf>
    <xf numFmtId="194" fontId="5" fillId="0" borderId="16" xfId="0" applyNumberFormat="1" applyFont="1" applyFill="1" applyBorder="1" applyAlignment="1" applyProtection="1">
      <alignment vertical="center" shrinkToFit="1"/>
      <protection locked="0"/>
    </xf>
    <xf numFmtId="179" fontId="5" fillId="0" borderId="25" xfId="0" applyNumberFormat="1" applyFont="1" applyFill="1" applyBorder="1" applyAlignment="1" applyProtection="1">
      <alignment vertical="center" shrinkToFit="1"/>
      <protection locked="0"/>
    </xf>
    <xf numFmtId="179" fontId="5" fillId="0" borderId="23" xfId="0" applyNumberFormat="1" applyFont="1" applyFill="1" applyBorder="1" applyAlignment="1" applyProtection="1">
      <alignment vertical="center" shrinkToFit="1"/>
      <protection locked="0"/>
    </xf>
    <xf numFmtId="194" fontId="5" fillId="0" borderId="26" xfId="0" applyNumberFormat="1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194" fontId="5" fillId="0" borderId="27" xfId="0" applyNumberFormat="1" applyFont="1" applyFill="1" applyBorder="1" applyAlignment="1" applyProtection="1">
      <alignment vertical="center" shrinkToFit="1"/>
      <protection locked="0"/>
    </xf>
    <xf numFmtId="194" fontId="5" fillId="0" borderId="28" xfId="0" applyNumberFormat="1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179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204" fontId="5" fillId="0" borderId="27" xfId="0" applyNumberFormat="1" applyFont="1" applyFill="1" applyBorder="1" applyAlignment="1" applyProtection="1">
      <alignment vertical="center" shrinkToFit="1"/>
      <protection locked="0"/>
    </xf>
    <xf numFmtId="204" fontId="5" fillId="0" borderId="28" xfId="0" applyNumberFormat="1" applyFont="1" applyFill="1" applyBorder="1" applyAlignment="1" applyProtection="1">
      <alignment vertical="center" shrinkToFit="1"/>
      <protection locked="0"/>
    </xf>
    <xf numFmtId="179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204" fontId="5" fillId="0" borderId="31" xfId="0" applyNumberFormat="1" applyFont="1" applyFill="1" applyBorder="1" applyAlignment="1" applyProtection="1">
      <alignment horizontal="right" vertical="center" shrinkToFit="1"/>
      <protection locked="0"/>
    </xf>
    <xf numFmtId="204" fontId="5" fillId="0" borderId="32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33" xfId="0" applyNumberFormat="1" applyFont="1" applyFill="1" applyBorder="1" applyAlignment="1" applyProtection="1">
      <alignment horizontal="right" vertical="center" shrinkToFit="1"/>
      <protection locked="0"/>
    </xf>
    <xf numFmtId="204" fontId="5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34" xfId="0" applyNumberFormat="1" applyFont="1" applyFill="1" applyBorder="1" applyAlignment="1" applyProtection="1">
      <alignment horizontal="right" vertical="center" shrinkToFit="1"/>
      <protection locked="0"/>
    </xf>
    <xf numFmtId="204" fontId="5" fillId="0" borderId="34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35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36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194" fontId="5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204" fontId="5" fillId="0" borderId="24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181" fontId="5" fillId="0" borderId="27" xfId="0" applyNumberFormat="1" applyFont="1" applyFill="1" applyBorder="1" applyAlignment="1" applyProtection="1">
      <alignment vertical="center" shrinkToFit="1"/>
      <protection locked="0"/>
    </xf>
    <xf numFmtId="179" fontId="5" fillId="0" borderId="28" xfId="0" applyNumberFormat="1" applyFont="1" applyFill="1" applyBorder="1" applyAlignment="1" applyProtection="1">
      <alignment vertical="center" shrinkToFit="1"/>
      <protection locked="0"/>
    </xf>
    <xf numFmtId="181" fontId="5" fillId="0" borderId="25" xfId="0" applyNumberFormat="1" applyFont="1" applyFill="1" applyBorder="1" applyAlignment="1" applyProtection="1">
      <alignment vertical="center" shrinkToFit="1"/>
      <protection locked="0"/>
    </xf>
    <xf numFmtId="181" fontId="5" fillId="0" borderId="32" xfId="0" applyNumberFormat="1" applyFont="1" applyFill="1" applyBorder="1" applyAlignment="1" applyProtection="1">
      <alignment vertical="center" shrinkToFit="1"/>
      <protection locked="0"/>
    </xf>
    <xf numFmtId="221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221" fontId="5" fillId="0" borderId="16" xfId="0" applyNumberFormat="1" applyFont="1" applyFill="1" applyBorder="1" applyAlignment="1" applyProtection="1">
      <alignment vertical="center" shrinkToFit="1"/>
      <protection locked="0"/>
    </xf>
    <xf numFmtId="204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0" fillId="0" borderId="0" xfId="0" applyFont="1" applyAlignment="1" applyProtection="1">
      <alignment vertical="center" wrapText="1"/>
      <protection/>
    </xf>
    <xf numFmtId="0" fontId="6" fillId="34" borderId="39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34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6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年下半年臺灣地區各縣市失業率比較</a:t>
            </a:r>
          </a:p>
        </c:rich>
      </c:tx>
      <c:layout>
        <c:manualLayout>
          <c:xMode val="factor"/>
          <c:yMode val="factor"/>
          <c:x val="-0.023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35"/>
          <c:w val="0.924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v>圖八、本月份各縣市人口數比較圖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5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wdDnDiag">
                <a:fgClr>
                  <a:srgbClr val="CCFF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wdDnDiag">
                <a:fgClr>
                  <a:srgbClr val="CC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3.7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'[1]17'!$A$52:$A$71</c:f>
              <c:strCache>
                <c:ptCount val="20"/>
                <c:pt idx="0">
                  <c:v>桃園市</c:v>
                </c:pt>
                <c:pt idx="1">
                  <c:v>基隆市</c:v>
                </c:pt>
                <c:pt idx="2">
                  <c:v>新竹市</c:v>
                </c:pt>
                <c:pt idx="3">
                  <c:v>臺北市</c:v>
                </c:pt>
                <c:pt idx="4">
                  <c:v>宜蘭縣</c:v>
                </c:pt>
                <c:pt idx="5">
                  <c:v>苗栗縣</c:v>
                </c:pt>
                <c:pt idx="6">
                  <c:v>南投縣</c:v>
                </c:pt>
                <c:pt idx="7">
                  <c:v>雲林縣</c:v>
                </c:pt>
                <c:pt idx="8">
                  <c:v>臺南市</c:v>
                </c:pt>
                <c:pt idx="9">
                  <c:v>高雄市</c:v>
                </c:pt>
                <c:pt idx="10">
                  <c:v>嘉義縣</c:v>
                </c:pt>
                <c:pt idx="11">
                  <c:v>屏東縣</c:v>
                </c:pt>
                <c:pt idx="12">
                  <c:v>新北市</c:v>
                </c:pt>
                <c:pt idx="13">
                  <c:v>臺中市</c:v>
                </c:pt>
                <c:pt idx="14">
                  <c:v>彰化縣</c:v>
                </c:pt>
                <c:pt idx="15">
                  <c:v>澎湖縣</c:v>
                </c:pt>
                <c:pt idx="16">
                  <c:v>臺東縣</c:v>
                </c:pt>
                <c:pt idx="17">
                  <c:v>花蓮縣</c:v>
                </c:pt>
                <c:pt idx="18">
                  <c:v>新竹縣</c:v>
                </c:pt>
                <c:pt idx="19">
                  <c:v>嘉義市</c:v>
                </c:pt>
              </c:strCache>
            </c:strRef>
          </c:cat>
          <c:val>
            <c:numRef>
              <c:f>'[1]17'!$H$52:$H$71</c:f>
              <c:numCach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3.7</c:v>
                </c:pt>
                <c:pt idx="19">
                  <c:v>3.6</c:v>
                </c:pt>
              </c:numCache>
            </c:numRef>
          </c:val>
        </c:ser>
        <c:axId val="66474393"/>
        <c:axId val="61398626"/>
      </c:barChart>
      <c:catAx>
        <c:axId val="66474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98626"/>
        <c:crosses val="autoZero"/>
        <c:auto val="1"/>
        <c:lblOffset val="0"/>
        <c:tickLblSkip val="1"/>
        <c:noMultiLvlLbl val="0"/>
      </c:catAx>
      <c:valAx>
        <c:axId val="61398626"/>
        <c:scaling>
          <c:orientation val="minMax"/>
          <c:max val="4.1"/>
          <c:min val="3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失業率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474393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chart" Target="/xl/charts/chart1.xml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676275</xdr:colOff>
      <xdr:row>1</xdr:row>
      <xdr:rowOff>361950</xdr:rowOff>
    </xdr:from>
    <xdr:to>
      <xdr:col>38</xdr:col>
      <xdr:colOff>3486150</xdr:colOff>
      <xdr:row>3</xdr:row>
      <xdr:rowOff>85725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1100375" y="742950"/>
          <a:ext cx="2809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新竹縣重要統計指標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44691300" y="895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中華民國</a:t>
          </a: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103</a:t>
          </a: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年第一季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44691300" y="895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新竹縣重要統計指標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44691300" y="895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新竹縣政府主計處編印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44691300" y="895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中華民國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103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月出版</a:t>
          </a:r>
        </a:p>
      </xdr:txBody>
    </xdr:sp>
    <xdr:clientData/>
  </xdr:twoCellAnchor>
  <xdr:twoCellAnchor editAs="oneCell">
    <xdr:from>
      <xdr:col>36</xdr:col>
      <xdr:colOff>133350</xdr:colOff>
      <xdr:row>9</xdr:row>
      <xdr:rowOff>104775</xdr:rowOff>
    </xdr:from>
    <xdr:to>
      <xdr:col>36</xdr:col>
      <xdr:colOff>4114800</xdr:colOff>
      <xdr:row>19</xdr:row>
      <xdr:rowOff>104775</xdr:rowOff>
    </xdr:to>
    <xdr:pic>
      <xdr:nvPicPr>
        <xdr:cNvPr id="6" name="Picture 47" descr="index-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56900" y="3533775"/>
          <a:ext cx="39814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647700</xdr:colOff>
      <xdr:row>16</xdr:row>
      <xdr:rowOff>57150</xdr:rowOff>
    </xdr:from>
    <xdr:to>
      <xdr:col>38</xdr:col>
      <xdr:colOff>1428750</xdr:colOff>
      <xdr:row>17</xdr:row>
      <xdr:rowOff>352425</xdr:rowOff>
    </xdr:to>
    <xdr:pic>
      <xdr:nvPicPr>
        <xdr:cNvPr id="7" name="Picture 51" descr="logo--人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71800" y="615315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6</xdr:row>
      <xdr:rowOff>152400</xdr:rowOff>
    </xdr:from>
    <xdr:to>
      <xdr:col>38</xdr:col>
      <xdr:colOff>4057650</xdr:colOff>
      <xdr:row>13</xdr:row>
      <xdr:rowOff>66675</xdr:rowOff>
    </xdr:to>
    <xdr:pic>
      <xdr:nvPicPr>
        <xdr:cNvPr id="8" name="Picture 52" descr="800PX-~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52700" y="2438400"/>
          <a:ext cx="38290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771525</xdr:colOff>
      <xdr:row>0</xdr:row>
      <xdr:rowOff>361950</xdr:rowOff>
    </xdr:from>
    <xdr:to>
      <xdr:col>37</xdr:col>
      <xdr:colOff>57150</xdr:colOff>
      <xdr:row>7</xdr:row>
      <xdr:rowOff>295275</xdr:rowOff>
    </xdr:to>
    <xdr:pic>
      <xdr:nvPicPr>
        <xdr:cNvPr id="9" name="圖片 13" descr="希望竹縣亮麗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47325" y="361950"/>
          <a:ext cx="44958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11</xdr:row>
      <xdr:rowOff>266700</xdr:rowOff>
    </xdr:from>
    <xdr:to>
      <xdr:col>20</xdr:col>
      <xdr:colOff>4181475</xdr:colOff>
      <xdr:row>21</xdr:row>
      <xdr:rowOff>76200</xdr:rowOff>
    </xdr:to>
    <xdr:graphicFrame>
      <xdr:nvGraphicFramePr>
        <xdr:cNvPr id="10" name="圖表 1"/>
        <xdr:cNvGraphicFramePr/>
      </xdr:nvGraphicFramePr>
      <xdr:xfrm>
        <a:off x="18107025" y="4457700"/>
        <a:ext cx="424815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19</xdr:col>
      <xdr:colOff>161925</xdr:colOff>
      <xdr:row>1</xdr:row>
      <xdr:rowOff>161925</xdr:rowOff>
    </xdr:from>
    <xdr:to>
      <xdr:col>20</xdr:col>
      <xdr:colOff>4133850</xdr:colOff>
      <xdr:row>9</xdr:row>
      <xdr:rowOff>180975</xdr:rowOff>
    </xdr:to>
    <xdr:pic>
      <xdr:nvPicPr>
        <xdr:cNvPr id="11" name="圖片 2"/>
        <xdr:cNvPicPr preferRelativeResize="1">
          <a:picLocks noChangeAspect="1"/>
        </xdr:cNvPicPr>
      </xdr:nvPicPr>
      <xdr:blipFill>
        <a:blip r:embed="rId6"/>
        <a:srcRect l="1951" r="2050"/>
        <a:stretch>
          <a:fillRect/>
        </a:stretch>
      </xdr:blipFill>
      <xdr:spPr>
        <a:xfrm>
          <a:off x="18097500" y="54292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us13044503\&#20849;&#29992;\&#25014;&#23301;\&#35079;&#26412;%20104.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1-00-01"/>
      <sheetName val="1222-01-02-3"/>
      <sheetName val="data base"/>
      <sheetName val="目錄"/>
      <sheetName val="摘要"/>
      <sheetName val="概述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21">
        <row r="52">
          <cell r="A52" t="str">
            <v>桃園市</v>
          </cell>
          <cell r="H52">
            <v>4</v>
          </cell>
        </row>
        <row r="53">
          <cell r="A53" t="str">
            <v>基隆市</v>
          </cell>
          <cell r="H53">
            <v>4</v>
          </cell>
        </row>
        <row r="54">
          <cell r="A54" t="str">
            <v>新竹市</v>
          </cell>
          <cell r="H54">
            <v>4</v>
          </cell>
        </row>
        <row r="55">
          <cell r="A55" t="str">
            <v>臺北市</v>
          </cell>
          <cell r="H55">
            <v>3.9</v>
          </cell>
        </row>
        <row r="56">
          <cell r="A56" t="str">
            <v>宜蘭縣</v>
          </cell>
          <cell r="H56">
            <v>3.9</v>
          </cell>
        </row>
        <row r="57">
          <cell r="A57" t="str">
            <v>苗栗縣</v>
          </cell>
          <cell r="H57">
            <v>3.9</v>
          </cell>
        </row>
        <row r="58">
          <cell r="A58" t="str">
            <v>南投縣</v>
          </cell>
          <cell r="H58">
            <v>3.9</v>
          </cell>
        </row>
        <row r="59">
          <cell r="A59" t="str">
            <v>雲林縣</v>
          </cell>
          <cell r="H59">
            <v>3.9</v>
          </cell>
        </row>
        <row r="60">
          <cell r="A60" t="str">
            <v>臺南市</v>
          </cell>
          <cell r="H60">
            <v>3.9</v>
          </cell>
        </row>
        <row r="61">
          <cell r="A61" t="str">
            <v>高雄市</v>
          </cell>
          <cell r="H61">
            <v>3.9</v>
          </cell>
        </row>
        <row r="62">
          <cell r="A62" t="str">
            <v>嘉義縣</v>
          </cell>
          <cell r="H62">
            <v>3.9</v>
          </cell>
        </row>
        <row r="63">
          <cell r="A63" t="str">
            <v>屏東縣</v>
          </cell>
          <cell r="H63">
            <v>3.9</v>
          </cell>
        </row>
        <row r="64">
          <cell r="A64" t="str">
            <v>新北市</v>
          </cell>
          <cell r="H64">
            <v>3.8</v>
          </cell>
        </row>
        <row r="65">
          <cell r="A65" t="str">
            <v>臺中市</v>
          </cell>
          <cell r="H65">
            <v>3.8</v>
          </cell>
        </row>
        <row r="66">
          <cell r="A66" t="str">
            <v>彰化縣</v>
          </cell>
          <cell r="H66">
            <v>3.8</v>
          </cell>
        </row>
        <row r="67">
          <cell r="A67" t="str">
            <v>澎湖縣</v>
          </cell>
          <cell r="H67">
            <v>3.8</v>
          </cell>
        </row>
        <row r="68">
          <cell r="A68" t="str">
            <v>臺東縣</v>
          </cell>
          <cell r="H68">
            <v>3.8</v>
          </cell>
        </row>
        <row r="69">
          <cell r="A69" t="str">
            <v>花蓮縣</v>
          </cell>
          <cell r="H69">
            <v>3.8</v>
          </cell>
        </row>
        <row r="70">
          <cell r="A70" t="str">
            <v>新竹縣</v>
          </cell>
          <cell r="H70">
            <v>3.7</v>
          </cell>
        </row>
        <row r="71">
          <cell r="A71" t="str">
            <v>嘉義市</v>
          </cell>
          <cell r="H71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0.69.101.110/epa/stmain.jsp?sys=100" TargetMode="External" /><Relationship Id="rId2" Type="http://schemas.openxmlformats.org/officeDocument/2006/relationships/hyperlink" Target="http://www.epa.gov.tw/lp.asp?ctNode=31640&amp;CtUnit=1431&amp;BaseDSD=7&amp;mp=epa" TargetMode="External" /><Relationship Id="rId3" Type="http://schemas.openxmlformats.org/officeDocument/2006/relationships/hyperlink" Target="http://210.69.101.110/epa/stmain.jsp?sys=10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M39"/>
  <sheetViews>
    <sheetView tabSelected="1" view="pageBreakPreview" zoomScaleSheetLayoutView="100" zoomScalePageLayoutView="0" workbookViewId="0" topLeftCell="S13">
      <selection activeCell="U22" sqref="U22"/>
    </sheetView>
  </sheetViews>
  <sheetFormatPr defaultColWidth="9.00390625" defaultRowHeight="30" customHeight="1"/>
  <cols>
    <col min="1" max="1" width="28.625" style="5" customWidth="1"/>
    <col min="2" max="3" width="8.625" style="5" customWidth="1"/>
    <col min="4" max="4" width="10.625" style="5" customWidth="1"/>
    <col min="5" max="5" width="3.125" style="5" customWidth="1"/>
    <col min="6" max="6" width="28.625" style="5" customWidth="1"/>
    <col min="7" max="8" width="8.625" style="5" customWidth="1"/>
    <col min="9" max="9" width="10.625" style="5" customWidth="1"/>
    <col min="10" max="10" width="3.125" style="5" customWidth="1"/>
    <col min="11" max="11" width="28.625" style="5" customWidth="1"/>
    <col min="12" max="13" width="8.625" style="5" customWidth="1"/>
    <col min="14" max="14" width="10.625" style="5" customWidth="1"/>
    <col min="15" max="15" width="3.125" style="5" customWidth="1"/>
    <col min="16" max="16" width="28.625" style="5" customWidth="1"/>
    <col min="17" max="18" width="8.625" style="5" customWidth="1"/>
    <col min="19" max="19" width="10.625" style="5" customWidth="1"/>
    <col min="20" max="20" width="3.125" style="5" customWidth="1"/>
    <col min="21" max="21" width="55.00390625" style="5" customWidth="1"/>
    <col min="22" max="22" width="28.625" style="5" customWidth="1"/>
    <col min="23" max="24" width="8.625" style="5" customWidth="1"/>
    <col min="25" max="25" width="10.625" style="5" customWidth="1"/>
    <col min="26" max="26" width="3.125" style="5" customWidth="1"/>
    <col min="27" max="27" width="28.625" style="5" customWidth="1"/>
    <col min="28" max="29" width="8.625" style="5" customWidth="1"/>
    <col min="30" max="30" width="10.625" style="5" customWidth="1"/>
    <col min="31" max="31" width="3.125" style="5" customWidth="1"/>
    <col min="32" max="32" width="29.00390625" style="5" customWidth="1"/>
    <col min="33" max="34" width="8.625" style="5" customWidth="1"/>
    <col min="35" max="35" width="10.625" style="5" customWidth="1"/>
    <col min="36" max="36" width="3.125" style="5" customWidth="1"/>
    <col min="37" max="37" width="54.625" style="5" customWidth="1"/>
    <col min="38" max="38" width="3.125" style="5" customWidth="1"/>
    <col min="39" max="39" width="56.00390625" style="5" customWidth="1"/>
    <col min="40" max="16384" width="9.00390625" style="5" customWidth="1"/>
  </cols>
  <sheetData>
    <row r="1" spans="5:39" s="1" customFormat="1" ht="30" customHeight="1" thickBot="1">
      <c r="E1" s="2"/>
      <c r="J1" s="3"/>
      <c r="O1" s="3"/>
      <c r="T1" s="26"/>
      <c r="U1" s="11"/>
      <c r="Z1" s="4"/>
      <c r="AE1" s="4"/>
      <c r="AJ1" s="4"/>
      <c r="AK1" s="5"/>
      <c r="AL1" s="5"/>
      <c r="AM1" s="5"/>
    </row>
    <row r="2" spans="1:39" s="1" customFormat="1" ht="30" customHeight="1" thickBot="1">
      <c r="A2" s="7" t="s">
        <v>0</v>
      </c>
      <c r="B2" s="8" t="s">
        <v>1</v>
      </c>
      <c r="C2" s="9" t="s">
        <v>2</v>
      </c>
      <c r="D2" s="10" t="s">
        <v>3</v>
      </c>
      <c r="F2" s="7" t="s">
        <v>4</v>
      </c>
      <c r="G2" s="8" t="s">
        <v>5</v>
      </c>
      <c r="H2" s="9" t="s">
        <v>6</v>
      </c>
      <c r="I2" s="10" t="s">
        <v>7</v>
      </c>
      <c r="K2" s="7" t="s">
        <v>4</v>
      </c>
      <c r="L2" s="8" t="s">
        <v>5</v>
      </c>
      <c r="M2" s="9" t="s">
        <v>6</v>
      </c>
      <c r="N2" s="10" t="s">
        <v>7</v>
      </c>
      <c r="P2" s="7" t="s">
        <v>4</v>
      </c>
      <c r="Q2" s="8" t="s">
        <v>5</v>
      </c>
      <c r="R2" s="9" t="s">
        <v>6</v>
      </c>
      <c r="S2" s="10" t="s">
        <v>7</v>
      </c>
      <c r="T2" s="11"/>
      <c r="U2" s="6"/>
      <c r="V2" s="7" t="s">
        <v>4</v>
      </c>
      <c r="W2" s="8" t="s">
        <v>5</v>
      </c>
      <c r="X2" s="9" t="s">
        <v>6</v>
      </c>
      <c r="Y2" s="10" t="s">
        <v>7</v>
      </c>
      <c r="AA2" s="7" t="s">
        <v>4</v>
      </c>
      <c r="AB2" s="8" t="s">
        <v>5</v>
      </c>
      <c r="AC2" s="9" t="s">
        <v>6</v>
      </c>
      <c r="AD2" s="10" t="s">
        <v>7</v>
      </c>
      <c r="AF2" s="7" t="s">
        <v>4</v>
      </c>
      <c r="AG2" s="8" t="s">
        <v>5</v>
      </c>
      <c r="AH2" s="9" t="s">
        <v>6</v>
      </c>
      <c r="AI2" s="10" t="s">
        <v>7</v>
      </c>
      <c r="AK2" s="37"/>
      <c r="AL2" s="37"/>
      <c r="AM2" s="37"/>
    </row>
    <row r="3" spans="1:39" s="1" customFormat="1" ht="30" customHeight="1">
      <c r="A3" s="113" t="s">
        <v>8</v>
      </c>
      <c r="B3" s="113"/>
      <c r="C3" s="113"/>
      <c r="D3" s="113"/>
      <c r="F3" s="20" t="s">
        <v>23</v>
      </c>
      <c r="G3" s="67">
        <v>380.5</v>
      </c>
      <c r="H3" s="67">
        <v>380.25</v>
      </c>
      <c r="I3" s="44" t="s">
        <v>187</v>
      </c>
      <c r="K3" s="20" t="s">
        <v>150</v>
      </c>
      <c r="L3" s="49">
        <v>6.74</v>
      </c>
      <c r="M3" s="77">
        <v>9.1</v>
      </c>
      <c r="N3" s="78" t="s">
        <v>176</v>
      </c>
      <c r="O3" s="11"/>
      <c r="P3" s="24" t="s">
        <v>106</v>
      </c>
      <c r="Q3" s="87" t="s">
        <v>199</v>
      </c>
      <c r="R3" s="88">
        <v>4.2</v>
      </c>
      <c r="S3" s="44" t="s">
        <v>196</v>
      </c>
      <c r="T3" s="11"/>
      <c r="U3" s="6"/>
      <c r="V3" s="98" t="s">
        <v>118</v>
      </c>
      <c r="W3" s="46">
        <v>185619</v>
      </c>
      <c r="X3" s="46">
        <v>184765</v>
      </c>
      <c r="Y3" s="44" t="s">
        <v>184</v>
      </c>
      <c r="AA3" s="24" t="s">
        <v>164</v>
      </c>
      <c r="AB3" s="106">
        <v>590873</v>
      </c>
      <c r="AC3" s="106">
        <v>2429335</v>
      </c>
      <c r="AD3" s="44" t="s">
        <v>183</v>
      </c>
      <c r="AF3" s="113" t="s">
        <v>96</v>
      </c>
      <c r="AG3" s="113"/>
      <c r="AH3" s="113"/>
      <c r="AI3" s="113"/>
      <c r="AK3" s="37"/>
      <c r="AL3" s="37"/>
      <c r="AM3" s="37"/>
    </row>
    <row r="4" spans="1:39" s="1" customFormat="1" ht="30" customHeight="1" thickBot="1">
      <c r="A4" s="12" t="s">
        <v>9</v>
      </c>
      <c r="B4" s="60">
        <v>1427.5369</v>
      </c>
      <c r="C4" s="43">
        <v>1427.5369</v>
      </c>
      <c r="D4" s="44" t="s">
        <v>191</v>
      </c>
      <c r="F4" s="12" t="s">
        <v>128</v>
      </c>
      <c r="G4" s="45">
        <v>0.63</v>
      </c>
      <c r="H4" s="45">
        <v>0.35</v>
      </c>
      <c r="I4" s="44" t="s">
        <v>187</v>
      </c>
      <c r="K4" s="23" t="s">
        <v>38</v>
      </c>
      <c r="L4" s="79">
        <v>102.78</v>
      </c>
      <c r="M4" s="80">
        <v>95.83</v>
      </c>
      <c r="N4" s="81" t="s">
        <v>176</v>
      </c>
      <c r="O4" s="11"/>
      <c r="P4" s="12" t="s">
        <v>53</v>
      </c>
      <c r="Q4" s="89" t="s">
        <v>200</v>
      </c>
      <c r="R4" s="82">
        <v>214</v>
      </c>
      <c r="S4" s="44" t="s">
        <v>201</v>
      </c>
      <c r="T4" s="11"/>
      <c r="U4" s="6"/>
      <c r="V4" s="98" t="s">
        <v>117</v>
      </c>
      <c r="W4" s="43">
        <v>514.0385468617391</v>
      </c>
      <c r="X4" s="43">
        <v>514.0468819759354</v>
      </c>
      <c r="Y4" s="44" t="s">
        <v>185</v>
      </c>
      <c r="AA4" s="12" t="s">
        <v>147</v>
      </c>
      <c r="AB4" s="62">
        <v>363</v>
      </c>
      <c r="AC4" s="62">
        <v>1496</v>
      </c>
      <c r="AD4" s="44" t="s">
        <v>183</v>
      </c>
      <c r="AF4" s="12" t="s">
        <v>97</v>
      </c>
      <c r="AG4" s="46">
        <v>1108941</v>
      </c>
      <c r="AH4" s="47">
        <v>1073893</v>
      </c>
      <c r="AI4" s="44" t="s">
        <v>140</v>
      </c>
      <c r="AK4" s="37"/>
      <c r="AL4" s="37"/>
      <c r="AM4" s="37"/>
    </row>
    <row r="5" spans="1:39" s="1" customFormat="1" ht="30" customHeight="1" thickBot="1">
      <c r="A5" s="12" t="s">
        <v>10</v>
      </c>
      <c r="B5" s="61">
        <v>183969</v>
      </c>
      <c r="C5" s="61">
        <v>183622</v>
      </c>
      <c r="D5" s="44" t="s">
        <v>191</v>
      </c>
      <c r="F5" s="23" t="s">
        <v>129</v>
      </c>
      <c r="G5" s="68">
        <v>0.25</v>
      </c>
      <c r="H5" s="68">
        <v>0.14</v>
      </c>
      <c r="I5" s="44" t="s">
        <v>187</v>
      </c>
      <c r="K5" s="113" t="s">
        <v>112</v>
      </c>
      <c r="L5" s="113"/>
      <c r="M5" s="113"/>
      <c r="N5" s="113"/>
      <c r="O5" s="11"/>
      <c r="P5" s="12" t="s">
        <v>107</v>
      </c>
      <c r="Q5" s="90" t="s">
        <v>202</v>
      </c>
      <c r="R5" s="43">
        <v>3.97</v>
      </c>
      <c r="S5" s="44" t="s">
        <v>201</v>
      </c>
      <c r="T5" s="11"/>
      <c r="U5" s="6"/>
      <c r="V5" s="100" t="s">
        <v>120</v>
      </c>
      <c r="W5" s="101">
        <v>390.68048889600743</v>
      </c>
      <c r="X5" s="101">
        <v>389.74655100527264</v>
      </c>
      <c r="Y5" s="44" t="s">
        <v>183</v>
      </c>
      <c r="AA5" s="115" t="s">
        <v>81</v>
      </c>
      <c r="AB5" s="115"/>
      <c r="AC5" s="115"/>
      <c r="AD5" s="115"/>
      <c r="AF5" s="20" t="s">
        <v>98</v>
      </c>
      <c r="AG5" s="49">
        <v>86.63</v>
      </c>
      <c r="AH5" s="54">
        <v>90.62</v>
      </c>
      <c r="AI5" s="44" t="s">
        <v>140</v>
      </c>
      <c r="AK5" s="58"/>
      <c r="AL5" s="37"/>
      <c r="AM5" s="38" t="s">
        <v>179</v>
      </c>
    </row>
    <row r="6" spans="1:39" s="1" customFormat="1" ht="30" customHeight="1">
      <c r="A6" s="12" t="s">
        <v>11</v>
      </c>
      <c r="B6" s="43">
        <v>2.95</v>
      </c>
      <c r="C6" s="43">
        <v>2.96</v>
      </c>
      <c r="D6" s="44" t="s">
        <v>191</v>
      </c>
      <c r="F6" s="113" t="s">
        <v>24</v>
      </c>
      <c r="G6" s="113"/>
      <c r="H6" s="113"/>
      <c r="I6" s="113"/>
      <c r="K6" s="12" t="s">
        <v>39</v>
      </c>
      <c r="L6" s="46">
        <v>6170</v>
      </c>
      <c r="M6" s="47">
        <v>7029</v>
      </c>
      <c r="N6" s="44" t="s">
        <v>177</v>
      </c>
      <c r="O6" s="11"/>
      <c r="P6" s="12" t="s">
        <v>54</v>
      </c>
      <c r="Q6" s="89" t="s">
        <v>203</v>
      </c>
      <c r="R6" s="91">
        <v>4703</v>
      </c>
      <c r="S6" s="44" t="s">
        <v>196</v>
      </c>
      <c r="T6" s="11"/>
      <c r="U6" s="6"/>
      <c r="V6" s="98" t="s">
        <v>119</v>
      </c>
      <c r="W6" s="43">
        <v>341.72461214728736</v>
      </c>
      <c r="X6" s="43">
        <v>340.86841979034836</v>
      </c>
      <c r="Y6" s="44" t="s">
        <v>183</v>
      </c>
      <c r="AA6" s="12" t="s">
        <v>82</v>
      </c>
      <c r="AB6" s="46">
        <v>360</v>
      </c>
      <c r="AC6" s="47">
        <v>349</v>
      </c>
      <c r="AD6" s="44" t="s">
        <v>155</v>
      </c>
      <c r="AF6" s="12" t="s">
        <v>99</v>
      </c>
      <c r="AG6" s="46">
        <v>317748</v>
      </c>
      <c r="AH6" s="52">
        <v>314004</v>
      </c>
      <c r="AI6" s="44" t="s">
        <v>140</v>
      </c>
      <c r="AK6" s="37"/>
      <c r="AL6" s="37"/>
      <c r="AM6" s="37"/>
    </row>
    <row r="7" spans="1:39" s="1" customFormat="1" ht="30" customHeight="1">
      <c r="A7" s="12" t="s">
        <v>12</v>
      </c>
      <c r="B7" s="62">
        <v>543183</v>
      </c>
      <c r="C7" s="62">
        <v>542821</v>
      </c>
      <c r="D7" s="44" t="s">
        <v>191</v>
      </c>
      <c r="F7" s="12" t="s">
        <v>25</v>
      </c>
      <c r="G7" s="46">
        <v>257</v>
      </c>
      <c r="H7" s="47">
        <v>253</v>
      </c>
      <c r="I7" s="44" t="s">
        <v>177</v>
      </c>
      <c r="K7" s="12" t="s">
        <v>40</v>
      </c>
      <c r="L7" s="74">
        <v>126.93</v>
      </c>
      <c r="M7" s="60">
        <v>146.09</v>
      </c>
      <c r="N7" s="44" t="s">
        <v>177</v>
      </c>
      <c r="O7" s="11"/>
      <c r="P7" s="12" t="s">
        <v>108</v>
      </c>
      <c r="Q7" s="90" t="s">
        <v>204</v>
      </c>
      <c r="R7" s="92">
        <v>0.87</v>
      </c>
      <c r="S7" s="44" t="s">
        <v>196</v>
      </c>
      <c r="T7" s="11"/>
      <c r="U7" s="6"/>
      <c r="V7" s="98" t="s">
        <v>68</v>
      </c>
      <c r="W7" s="51">
        <v>0.4622087516575109</v>
      </c>
      <c r="X7" s="51">
        <v>0.9346968654058365</v>
      </c>
      <c r="Y7" s="44" t="s">
        <v>183</v>
      </c>
      <c r="AA7" s="12" t="s">
        <v>83</v>
      </c>
      <c r="AB7" s="51">
        <v>1493.42</v>
      </c>
      <c r="AC7" s="53">
        <v>1520.02</v>
      </c>
      <c r="AD7" s="44" t="s">
        <v>155</v>
      </c>
      <c r="AF7" s="12" t="s">
        <v>100</v>
      </c>
      <c r="AG7" s="55">
        <v>17.52</v>
      </c>
      <c r="AH7" s="56">
        <v>16.89</v>
      </c>
      <c r="AI7" s="44" t="s">
        <v>140</v>
      </c>
      <c r="AK7" s="37"/>
      <c r="AL7" s="37"/>
      <c r="AM7" s="37"/>
    </row>
    <row r="8" spans="1:39" s="1" customFormat="1" ht="30" customHeight="1">
      <c r="A8" s="12" t="s">
        <v>13</v>
      </c>
      <c r="B8" s="43">
        <v>16.88</v>
      </c>
      <c r="C8" s="43">
        <v>16.88</v>
      </c>
      <c r="D8" s="44" t="s">
        <v>191</v>
      </c>
      <c r="F8" s="12" t="s">
        <v>26</v>
      </c>
      <c r="G8" s="69">
        <v>58.1</v>
      </c>
      <c r="H8" s="70">
        <v>57.9</v>
      </c>
      <c r="I8" s="44" t="s">
        <v>177</v>
      </c>
      <c r="K8" s="12" t="s">
        <v>41</v>
      </c>
      <c r="L8" s="46">
        <v>8046</v>
      </c>
      <c r="M8" s="47">
        <v>9113</v>
      </c>
      <c r="N8" s="44" t="s">
        <v>177</v>
      </c>
      <c r="O8" s="11"/>
      <c r="P8" s="12" t="s">
        <v>55</v>
      </c>
      <c r="Q8" s="93" t="s">
        <v>205</v>
      </c>
      <c r="R8" s="94">
        <v>104</v>
      </c>
      <c r="S8" s="44" t="s">
        <v>183</v>
      </c>
      <c r="T8" s="11"/>
      <c r="U8" s="6"/>
      <c r="V8" s="98" t="s">
        <v>69</v>
      </c>
      <c r="W8" s="63">
        <v>0.2088754104832487</v>
      </c>
      <c r="X8" s="63">
        <v>0.10778378572583398</v>
      </c>
      <c r="Y8" s="44" t="s">
        <v>183</v>
      </c>
      <c r="AA8" s="12" t="s">
        <v>104</v>
      </c>
      <c r="AB8" s="43">
        <v>723.59</v>
      </c>
      <c r="AC8" s="50">
        <v>766.6</v>
      </c>
      <c r="AD8" s="44" t="s">
        <v>155</v>
      </c>
      <c r="AF8" s="12" t="s">
        <v>101</v>
      </c>
      <c r="AG8" s="45">
        <v>22.59</v>
      </c>
      <c r="AH8" s="48">
        <v>23.16</v>
      </c>
      <c r="AI8" s="44" t="s">
        <v>140</v>
      </c>
      <c r="AK8" s="37"/>
      <c r="AL8" s="37"/>
      <c r="AM8" s="37"/>
    </row>
    <row r="9" spans="1:39" s="1" customFormat="1" ht="30" customHeight="1" thickBot="1">
      <c r="A9" s="12" t="s">
        <v>14</v>
      </c>
      <c r="B9" s="43">
        <v>71.49</v>
      </c>
      <c r="C9" s="43">
        <v>71.63</v>
      </c>
      <c r="D9" s="44" t="s">
        <v>191</v>
      </c>
      <c r="F9" s="12" t="s">
        <v>27</v>
      </c>
      <c r="G9" s="69">
        <v>3.7</v>
      </c>
      <c r="H9" s="70">
        <v>3.9</v>
      </c>
      <c r="I9" s="44" t="s">
        <v>177</v>
      </c>
      <c r="K9" s="12" t="s">
        <v>42</v>
      </c>
      <c r="L9" s="46">
        <v>11</v>
      </c>
      <c r="M9" s="47">
        <v>8</v>
      </c>
      <c r="N9" s="44" t="s">
        <v>183</v>
      </c>
      <c r="O9" s="11"/>
      <c r="P9" s="12" t="s">
        <v>56</v>
      </c>
      <c r="Q9" s="95" t="s">
        <v>206</v>
      </c>
      <c r="R9" s="96">
        <v>900703</v>
      </c>
      <c r="S9" s="44" t="s">
        <v>183</v>
      </c>
      <c r="T9" s="11"/>
      <c r="U9" s="6"/>
      <c r="V9" s="102" t="s">
        <v>146</v>
      </c>
      <c r="W9" s="84">
        <v>83.32</v>
      </c>
      <c r="X9" s="84">
        <v>82.34</v>
      </c>
      <c r="Y9" s="66" t="s">
        <v>186</v>
      </c>
      <c r="AA9" s="12" t="s">
        <v>105</v>
      </c>
      <c r="AB9" s="43">
        <v>275.57</v>
      </c>
      <c r="AC9" s="50">
        <v>275.29</v>
      </c>
      <c r="AD9" s="44" t="s">
        <v>155</v>
      </c>
      <c r="AF9" s="12" t="s">
        <v>102</v>
      </c>
      <c r="AG9" s="45">
        <v>12.06</v>
      </c>
      <c r="AH9" s="48">
        <v>13.45</v>
      </c>
      <c r="AI9" s="44" t="s">
        <v>140</v>
      </c>
      <c r="AK9" s="37"/>
      <c r="AL9" s="37"/>
      <c r="AM9" s="37"/>
    </row>
    <row r="10" spans="1:39" s="1" customFormat="1" ht="30" customHeight="1" thickBot="1">
      <c r="A10" s="12" t="s">
        <v>15</v>
      </c>
      <c r="B10" s="43">
        <v>11.5</v>
      </c>
      <c r="C10" s="43">
        <v>11.49</v>
      </c>
      <c r="D10" s="44" t="s">
        <v>191</v>
      </c>
      <c r="F10" s="12" t="s">
        <v>28</v>
      </c>
      <c r="G10" s="46">
        <v>247</v>
      </c>
      <c r="H10" s="47">
        <v>243</v>
      </c>
      <c r="I10" s="44" t="s">
        <v>177</v>
      </c>
      <c r="K10" s="12" t="s">
        <v>43</v>
      </c>
      <c r="L10" s="82" t="s">
        <v>165</v>
      </c>
      <c r="M10" s="82">
        <v>1</v>
      </c>
      <c r="N10" s="44" t="s">
        <v>183</v>
      </c>
      <c r="O10" s="11"/>
      <c r="P10" s="18" t="s">
        <v>57</v>
      </c>
      <c r="Q10" s="97" t="s">
        <v>207</v>
      </c>
      <c r="R10" s="86">
        <v>11132</v>
      </c>
      <c r="S10" s="44" t="s">
        <v>183</v>
      </c>
      <c r="T10" s="11"/>
      <c r="U10" s="6"/>
      <c r="V10" s="113" t="s">
        <v>70</v>
      </c>
      <c r="W10" s="113"/>
      <c r="X10" s="113"/>
      <c r="Y10" s="113"/>
      <c r="AA10" s="12" t="s">
        <v>84</v>
      </c>
      <c r="AB10" s="43">
        <v>43.45</v>
      </c>
      <c r="AC10" s="50">
        <v>43.81</v>
      </c>
      <c r="AD10" s="44" t="s">
        <v>140</v>
      </c>
      <c r="AF10" s="21"/>
      <c r="AG10" s="14"/>
      <c r="AH10" s="15"/>
      <c r="AI10" s="13"/>
      <c r="AK10" s="37"/>
      <c r="AL10" s="37"/>
      <c r="AM10" s="37"/>
    </row>
    <row r="11" spans="1:39" s="1" customFormat="1" ht="30" customHeight="1">
      <c r="A11" s="12" t="s">
        <v>16</v>
      </c>
      <c r="B11" s="43">
        <v>39.64</v>
      </c>
      <c r="C11" s="43">
        <v>39.63</v>
      </c>
      <c r="D11" s="44" t="s">
        <v>191</v>
      </c>
      <c r="F11" s="12" t="s">
        <v>29</v>
      </c>
      <c r="G11" s="71">
        <v>51.38</v>
      </c>
      <c r="H11" s="48">
        <v>50.87</v>
      </c>
      <c r="I11" s="44" t="s">
        <v>177</v>
      </c>
      <c r="K11" s="12" t="s">
        <v>44</v>
      </c>
      <c r="L11" s="82">
        <v>2</v>
      </c>
      <c r="M11" s="83" t="s">
        <v>165</v>
      </c>
      <c r="N11" s="44" t="s">
        <v>183</v>
      </c>
      <c r="O11" s="11"/>
      <c r="P11" s="113" t="s">
        <v>113</v>
      </c>
      <c r="Q11" s="113"/>
      <c r="R11" s="113"/>
      <c r="S11" s="113"/>
      <c r="T11" s="11"/>
      <c r="U11" s="6"/>
      <c r="V11" s="12" t="s">
        <v>162</v>
      </c>
      <c r="W11" s="82" t="s">
        <v>209</v>
      </c>
      <c r="X11" s="82">
        <v>1637</v>
      </c>
      <c r="Y11" s="44" t="s">
        <v>190</v>
      </c>
      <c r="AA11" s="12" t="s">
        <v>85</v>
      </c>
      <c r="AB11" s="43">
        <v>4.7</v>
      </c>
      <c r="AC11" s="43">
        <v>1.77719027685</v>
      </c>
      <c r="AD11" s="44" t="s">
        <v>213</v>
      </c>
      <c r="AF11" s="12"/>
      <c r="AG11" s="14"/>
      <c r="AH11" s="15"/>
      <c r="AI11" s="13"/>
      <c r="AK11" s="37"/>
      <c r="AL11" s="37"/>
      <c r="AM11" s="37"/>
    </row>
    <row r="12" spans="1:39" s="1" customFormat="1" ht="30" customHeight="1">
      <c r="A12" s="12" t="s">
        <v>17</v>
      </c>
      <c r="B12" s="43">
        <v>68.17</v>
      </c>
      <c r="C12" s="43">
        <v>68.09</v>
      </c>
      <c r="D12" s="44" t="s">
        <v>191</v>
      </c>
      <c r="F12" s="12" t="s">
        <v>30</v>
      </c>
      <c r="G12" s="71">
        <v>45.59</v>
      </c>
      <c r="H12" s="48">
        <v>45.7</v>
      </c>
      <c r="I12" s="44" t="s">
        <v>177</v>
      </c>
      <c r="K12" s="12" t="s">
        <v>45</v>
      </c>
      <c r="L12" s="74">
        <v>0.44</v>
      </c>
      <c r="M12" s="60">
        <v>0.66</v>
      </c>
      <c r="N12" s="44" t="s">
        <v>178</v>
      </c>
      <c r="P12" s="12" t="s">
        <v>103</v>
      </c>
      <c r="Q12" s="43">
        <v>45.47</v>
      </c>
      <c r="R12" s="60">
        <v>37.07</v>
      </c>
      <c r="S12" s="44" t="s">
        <v>208</v>
      </c>
      <c r="U12" s="6"/>
      <c r="V12" s="12" t="s">
        <v>163</v>
      </c>
      <c r="W12" s="46">
        <v>25872</v>
      </c>
      <c r="X12" s="52">
        <v>25742</v>
      </c>
      <c r="Y12" s="44" t="s">
        <v>196</v>
      </c>
      <c r="AA12" s="12" t="s">
        <v>86</v>
      </c>
      <c r="AB12" s="43">
        <v>55.83</v>
      </c>
      <c r="AC12" s="43">
        <f>(20+5+75+7+1)/(65+110)*100</f>
        <v>61.71428571428571</v>
      </c>
      <c r="AD12" s="44" t="s">
        <v>213</v>
      </c>
      <c r="AF12" s="12"/>
      <c r="AG12" s="14"/>
      <c r="AH12" s="15"/>
      <c r="AI12" s="13"/>
      <c r="AK12" s="37"/>
      <c r="AL12" s="37"/>
      <c r="AM12" s="37"/>
    </row>
    <row r="13" spans="1:39" s="1" customFormat="1" ht="30" customHeight="1" thickBot="1">
      <c r="A13" s="12" t="s">
        <v>18</v>
      </c>
      <c r="B13" s="62">
        <v>277939</v>
      </c>
      <c r="C13" s="62">
        <v>277838</v>
      </c>
      <c r="D13" s="44" t="s">
        <v>191</v>
      </c>
      <c r="F13" s="23" t="s">
        <v>31</v>
      </c>
      <c r="G13" s="72">
        <v>3.03</v>
      </c>
      <c r="H13" s="73">
        <v>3.43</v>
      </c>
      <c r="I13" s="44" t="s">
        <v>177</v>
      </c>
      <c r="K13" s="12" t="s">
        <v>46</v>
      </c>
      <c r="L13" s="46">
        <v>1432</v>
      </c>
      <c r="M13" s="47">
        <v>3343</v>
      </c>
      <c r="N13" s="44" t="s">
        <v>183</v>
      </c>
      <c r="P13" s="12" t="s">
        <v>58</v>
      </c>
      <c r="Q13" s="43">
        <v>23.16</v>
      </c>
      <c r="R13" s="50">
        <v>23.43</v>
      </c>
      <c r="S13" s="44" t="s">
        <v>208</v>
      </c>
      <c r="U13" s="6"/>
      <c r="V13" s="12" t="s">
        <v>71</v>
      </c>
      <c r="W13" s="46">
        <v>166170117</v>
      </c>
      <c r="X13" s="52">
        <v>347696348</v>
      </c>
      <c r="Y13" s="44" t="s">
        <v>183</v>
      </c>
      <c r="AA13" s="23" t="s">
        <v>87</v>
      </c>
      <c r="AB13" s="43">
        <v>3.41</v>
      </c>
      <c r="AC13" s="43">
        <v>7.36040609137</v>
      </c>
      <c r="AD13" s="44" t="s">
        <v>213</v>
      </c>
      <c r="AF13" s="21"/>
      <c r="AG13" s="14"/>
      <c r="AH13" s="15"/>
      <c r="AI13" s="13"/>
      <c r="AK13" s="37"/>
      <c r="AL13" s="37"/>
      <c r="AM13" s="37"/>
    </row>
    <row r="14" spans="1:39" s="1" customFormat="1" ht="30" customHeight="1">
      <c r="A14" s="12" t="s">
        <v>19</v>
      </c>
      <c r="B14" s="62">
        <v>265244</v>
      </c>
      <c r="C14" s="62">
        <v>264983</v>
      </c>
      <c r="D14" s="44" t="s">
        <v>191</v>
      </c>
      <c r="F14" s="113" t="s">
        <v>109</v>
      </c>
      <c r="G14" s="113"/>
      <c r="H14" s="113"/>
      <c r="I14" s="113"/>
      <c r="K14" s="12" t="s">
        <v>47</v>
      </c>
      <c r="L14" s="46">
        <v>335</v>
      </c>
      <c r="M14" s="47">
        <v>336</v>
      </c>
      <c r="N14" s="44" t="s">
        <v>177</v>
      </c>
      <c r="P14" s="12" t="s">
        <v>59</v>
      </c>
      <c r="Q14" s="43">
        <v>12.81</v>
      </c>
      <c r="R14" s="50">
        <v>12.84</v>
      </c>
      <c r="S14" s="44" t="s">
        <v>208</v>
      </c>
      <c r="U14" s="6"/>
      <c r="V14" s="12" t="s">
        <v>72</v>
      </c>
      <c r="W14" s="52">
        <v>11323</v>
      </c>
      <c r="X14" s="52">
        <v>11205</v>
      </c>
      <c r="Y14" s="44" t="s">
        <v>196</v>
      </c>
      <c r="AA14" s="113" t="s">
        <v>156</v>
      </c>
      <c r="AB14" s="113"/>
      <c r="AC14" s="113"/>
      <c r="AD14" s="113"/>
      <c r="AF14" s="21"/>
      <c r="AG14" s="14"/>
      <c r="AH14" s="15"/>
      <c r="AI14" s="13"/>
      <c r="AK14" s="37"/>
      <c r="AL14" s="37"/>
      <c r="AM14" s="37"/>
    </row>
    <row r="15" spans="1:38" s="1" customFormat="1" ht="30" customHeight="1">
      <c r="A15" s="12" t="s">
        <v>20</v>
      </c>
      <c r="B15" s="43">
        <v>104.79</v>
      </c>
      <c r="C15" s="43">
        <v>104.85</v>
      </c>
      <c r="D15" s="44" t="s">
        <v>191</v>
      </c>
      <c r="F15" s="12" t="s">
        <v>32</v>
      </c>
      <c r="G15" s="46">
        <v>6824</v>
      </c>
      <c r="H15" s="47">
        <v>6674</v>
      </c>
      <c r="I15" s="44" t="s">
        <v>176</v>
      </c>
      <c r="K15" s="12" t="s">
        <v>48</v>
      </c>
      <c r="L15" s="46">
        <v>710</v>
      </c>
      <c r="M15" s="47">
        <v>733</v>
      </c>
      <c r="N15" s="44" t="s">
        <v>141</v>
      </c>
      <c r="P15" s="12" t="s">
        <v>60</v>
      </c>
      <c r="Q15" s="43">
        <v>27.67</v>
      </c>
      <c r="R15" s="50">
        <v>28.08</v>
      </c>
      <c r="S15" s="44" t="s">
        <v>208</v>
      </c>
      <c r="U15" s="6"/>
      <c r="V15" s="12" t="s">
        <v>73</v>
      </c>
      <c r="W15" s="52">
        <v>535422</v>
      </c>
      <c r="X15" s="52">
        <v>533687</v>
      </c>
      <c r="Y15" s="44" t="s">
        <v>196</v>
      </c>
      <c r="AA15" s="98" t="s">
        <v>89</v>
      </c>
      <c r="AB15" s="82" t="s">
        <v>194</v>
      </c>
      <c r="AC15" s="46">
        <v>196</v>
      </c>
      <c r="AD15" s="44" t="s">
        <v>188</v>
      </c>
      <c r="AF15" s="21"/>
      <c r="AG15" s="16"/>
      <c r="AH15" s="17"/>
      <c r="AI15" s="13"/>
      <c r="AK15" s="37"/>
      <c r="AL15" s="37"/>
    </row>
    <row r="16" spans="1:38" s="1" customFormat="1" ht="30" customHeight="1">
      <c r="A16" s="12" t="s">
        <v>123</v>
      </c>
      <c r="B16" s="43">
        <v>0.91</v>
      </c>
      <c r="C16" s="43">
        <v>0.73</v>
      </c>
      <c r="D16" s="44" t="s">
        <v>191</v>
      </c>
      <c r="F16" s="12" t="s">
        <v>148</v>
      </c>
      <c r="G16" s="74">
        <v>1277.76</v>
      </c>
      <c r="H16" s="60">
        <v>1265.84</v>
      </c>
      <c r="I16" s="44" t="s">
        <v>141</v>
      </c>
      <c r="K16" s="12" t="s">
        <v>49</v>
      </c>
      <c r="L16" s="74">
        <v>61.67</v>
      </c>
      <c r="M16" s="60">
        <v>61.99</v>
      </c>
      <c r="N16" s="44" t="s">
        <v>177</v>
      </c>
      <c r="P16" s="12" t="s">
        <v>61</v>
      </c>
      <c r="Q16" s="43">
        <v>10.95</v>
      </c>
      <c r="R16" s="50">
        <v>13.56</v>
      </c>
      <c r="S16" s="44" t="s">
        <v>208</v>
      </c>
      <c r="U16" s="6"/>
      <c r="V16" s="12" t="s">
        <v>74</v>
      </c>
      <c r="W16" s="62">
        <v>15717</v>
      </c>
      <c r="X16" s="52">
        <v>15646</v>
      </c>
      <c r="Y16" s="44" t="s">
        <v>196</v>
      </c>
      <c r="AA16" s="98" t="s">
        <v>90</v>
      </c>
      <c r="AB16" s="107" t="s">
        <v>189</v>
      </c>
      <c r="AC16" s="108">
        <v>0.362</v>
      </c>
      <c r="AD16" s="44" t="s">
        <v>188</v>
      </c>
      <c r="AF16" s="21"/>
      <c r="AG16" s="16"/>
      <c r="AH16" s="17"/>
      <c r="AI16" s="13"/>
      <c r="AK16" s="37"/>
      <c r="AL16" s="37"/>
    </row>
    <row r="17" spans="1:39" s="1" customFormat="1" ht="30" customHeight="1">
      <c r="A17" s="12" t="s">
        <v>124</v>
      </c>
      <c r="B17" s="43">
        <v>0.83</v>
      </c>
      <c r="C17" s="43">
        <v>0.64</v>
      </c>
      <c r="D17" s="44" t="s">
        <v>191</v>
      </c>
      <c r="F17" s="12" t="s">
        <v>33</v>
      </c>
      <c r="G17" s="74">
        <v>86.12</v>
      </c>
      <c r="H17" s="60">
        <v>83.91</v>
      </c>
      <c r="I17" s="44" t="s">
        <v>141</v>
      </c>
      <c r="K17" s="12" t="s">
        <v>50</v>
      </c>
      <c r="L17" s="43">
        <v>132.62</v>
      </c>
      <c r="M17" s="50">
        <v>138.18</v>
      </c>
      <c r="N17" s="44" t="s">
        <v>141</v>
      </c>
      <c r="P17" s="12" t="s">
        <v>62</v>
      </c>
      <c r="Q17" s="43">
        <v>44.78901317975413</v>
      </c>
      <c r="R17" s="50">
        <v>45.23</v>
      </c>
      <c r="S17" s="44" t="s">
        <v>208</v>
      </c>
      <c r="U17" s="6"/>
      <c r="V17" s="12" t="s">
        <v>75</v>
      </c>
      <c r="W17" s="62">
        <v>2932</v>
      </c>
      <c r="X17" s="47">
        <v>2905</v>
      </c>
      <c r="Y17" s="44" t="s">
        <v>196</v>
      </c>
      <c r="AA17" s="98" t="s">
        <v>91</v>
      </c>
      <c r="AB17" s="46">
        <v>100</v>
      </c>
      <c r="AC17" s="46">
        <v>100</v>
      </c>
      <c r="AD17" s="44" t="s">
        <v>188</v>
      </c>
      <c r="AF17" s="21"/>
      <c r="AG17" s="14"/>
      <c r="AH17" s="15"/>
      <c r="AI17" s="13"/>
      <c r="AK17" s="37"/>
      <c r="AL17" s="37"/>
      <c r="AM17" s="39" t="s">
        <v>130</v>
      </c>
    </row>
    <row r="18" spans="1:39" s="1" customFormat="1" ht="30" customHeight="1" thickBot="1">
      <c r="A18" s="12" t="s">
        <v>125</v>
      </c>
      <c r="B18" s="43">
        <v>0.08</v>
      </c>
      <c r="C18" s="43">
        <v>0.09</v>
      </c>
      <c r="D18" s="44" t="s">
        <v>191</v>
      </c>
      <c r="F18" s="12" t="s">
        <v>34</v>
      </c>
      <c r="G18" s="74">
        <v>1059.06</v>
      </c>
      <c r="H18" s="60">
        <v>978.11</v>
      </c>
      <c r="I18" s="44" t="s">
        <v>141</v>
      </c>
      <c r="K18" s="23" t="s">
        <v>51</v>
      </c>
      <c r="L18" s="84">
        <v>1.21</v>
      </c>
      <c r="M18" s="85">
        <v>1.23</v>
      </c>
      <c r="N18" s="44" t="s">
        <v>141</v>
      </c>
      <c r="P18" s="12" t="s">
        <v>63</v>
      </c>
      <c r="Q18" s="43">
        <v>72.0794576698723</v>
      </c>
      <c r="R18" s="60">
        <v>71.59</v>
      </c>
      <c r="S18" s="44" t="s">
        <v>208</v>
      </c>
      <c r="U18" s="6"/>
      <c r="V18" s="23" t="s">
        <v>76</v>
      </c>
      <c r="W18" s="103">
        <v>642</v>
      </c>
      <c r="X18" s="104">
        <v>521</v>
      </c>
      <c r="Y18" s="81" t="s">
        <v>177</v>
      </c>
      <c r="AA18" s="98" t="s">
        <v>92</v>
      </c>
      <c r="AB18" s="74">
        <v>70.32</v>
      </c>
      <c r="AC18" s="74">
        <v>90.69</v>
      </c>
      <c r="AD18" s="44" t="s">
        <v>181</v>
      </c>
      <c r="AF18" s="21"/>
      <c r="AG18" s="16"/>
      <c r="AH18" s="17"/>
      <c r="AI18" s="13"/>
      <c r="AK18" s="37"/>
      <c r="AL18" s="37"/>
      <c r="AM18" s="39" t="s">
        <v>180</v>
      </c>
    </row>
    <row r="19" spans="1:39" s="1" customFormat="1" ht="30" customHeight="1" thickBot="1">
      <c r="A19" s="12" t="s">
        <v>21</v>
      </c>
      <c r="B19" s="62">
        <v>2098</v>
      </c>
      <c r="C19" s="62">
        <v>1559</v>
      </c>
      <c r="D19" s="44" t="s">
        <v>191</v>
      </c>
      <c r="F19" s="12" t="s">
        <v>35</v>
      </c>
      <c r="G19" s="46">
        <v>2099</v>
      </c>
      <c r="H19" s="47">
        <v>2307</v>
      </c>
      <c r="I19" s="44" t="s">
        <v>141</v>
      </c>
      <c r="K19" s="113" t="s">
        <v>52</v>
      </c>
      <c r="L19" s="113"/>
      <c r="M19" s="113"/>
      <c r="N19" s="113"/>
      <c r="P19" s="12" t="s">
        <v>64</v>
      </c>
      <c r="Q19" s="46">
        <v>14</v>
      </c>
      <c r="R19" s="47">
        <v>14</v>
      </c>
      <c r="S19" s="44" t="s">
        <v>177</v>
      </c>
      <c r="U19" s="6"/>
      <c r="V19" s="113" t="s">
        <v>77</v>
      </c>
      <c r="W19" s="113"/>
      <c r="X19" s="113"/>
      <c r="Y19" s="113"/>
      <c r="AA19" s="98" t="s">
        <v>93</v>
      </c>
      <c r="AB19" s="43">
        <v>3.25</v>
      </c>
      <c r="AC19" s="43">
        <v>9.9</v>
      </c>
      <c r="AD19" s="44" t="s">
        <v>181</v>
      </c>
      <c r="AF19" s="21"/>
      <c r="AG19" s="14"/>
      <c r="AH19" s="15"/>
      <c r="AI19" s="13"/>
      <c r="AK19" s="37"/>
      <c r="AL19" s="37"/>
      <c r="AM19" s="37"/>
    </row>
    <row r="20" spans="1:39" s="1" customFormat="1" ht="30" customHeight="1">
      <c r="A20" s="12" t="s">
        <v>22</v>
      </c>
      <c r="B20" s="62">
        <v>1777</v>
      </c>
      <c r="C20" s="62">
        <v>1301</v>
      </c>
      <c r="D20" s="44" t="s">
        <v>191</v>
      </c>
      <c r="F20" s="12" t="s">
        <v>149</v>
      </c>
      <c r="G20" s="74">
        <v>393.03</v>
      </c>
      <c r="H20" s="48">
        <v>437.56</v>
      </c>
      <c r="I20" s="44" t="s">
        <v>141</v>
      </c>
      <c r="K20" s="12" t="s">
        <v>166</v>
      </c>
      <c r="L20" s="82" t="s">
        <v>195</v>
      </c>
      <c r="M20" s="82">
        <v>1295</v>
      </c>
      <c r="N20" s="44" t="s">
        <v>196</v>
      </c>
      <c r="P20" s="113" t="s">
        <v>65</v>
      </c>
      <c r="Q20" s="113"/>
      <c r="R20" s="113"/>
      <c r="S20" s="113"/>
      <c r="U20" s="6"/>
      <c r="V20" s="12" t="s">
        <v>78</v>
      </c>
      <c r="W20" s="62">
        <v>22069</v>
      </c>
      <c r="X20" s="47">
        <v>20656</v>
      </c>
      <c r="Y20" s="44" t="s">
        <v>141</v>
      </c>
      <c r="AA20" s="98" t="s">
        <v>94</v>
      </c>
      <c r="AB20" s="51" t="s">
        <v>175</v>
      </c>
      <c r="AC20" s="51" t="s">
        <v>182</v>
      </c>
      <c r="AD20" s="44" t="s">
        <v>181</v>
      </c>
      <c r="AF20" s="21"/>
      <c r="AG20" s="16"/>
      <c r="AH20" s="17"/>
      <c r="AI20" s="13"/>
      <c r="AK20" s="37"/>
      <c r="AL20" s="37"/>
      <c r="AM20" s="37"/>
    </row>
    <row r="21" spans="1:39" s="1" customFormat="1" ht="30" customHeight="1">
      <c r="A21" s="12" t="s">
        <v>126</v>
      </c>
      <c r="B21" s="63">
        <v>0.59</v>
      </c>
      <c r="C21" s="63">
        <v>0.48</v>
      </c>
      <c r="D21" s="44" t="s">
        <v>191</v>
      </c>
      <c r="F21" s="12" t="s">
        <v>36</v>
      </c>
      <c r="G21" s="74">
        <v>85.33</v>
      </c>
      <c r="H21" s="48">
        <v>79.06</v>
      </c>
      <c r="I21" s="44" t="s">
        <v>141</v>
      </c>
      <c r="K21" s="12" t="s">
        <v>168</v>
      </c>
      <c r="L21" s="82" t="s">
        <v>197</v>
      </c>
      <c r="M21" s="82">
        <v>22992374</v>
      </c>
      <c r="N21" s="44" t="s">
        <v>183</v>
      </c>
      <c r="P21" s="98" t="s">
        <v>66</v>
      </c>
      <c r="Q21" s="47">
        <v>279217</v>
      </c>
      <c r="R21" s="47">
        <v>278635</v>
      </c>
      <c r="S21" s="44" t="s">
        <v>184</v>
      </c>
      <c r="U21" s="6"/>
      <c r="V21" s="12" t="s">
        <v>79</v>
      </c>
      <c r="W21" s="62">
        <v>23164</v>
      </c>
      <c r="X21" s="47">
        <v>20170</v>
      </c>
      <c r="Y21" s="44" t="s">
        <v>141</v>
      </c>
      <c r="AA21" s="98" t="s">
        <v>95</v>
      </c>
      <c r="AB21" s="51" t="s">
        <v>165</v>
      </c>
      <c r="AC21" s="51" t="s">
        <v>165</v>
      </c>
      <c r="AD21" s="44" t="s">
        <v>184</v>
      </c>
      <c r="AF21" s="21"/>
      <c r="AG21" s="16"/>
      <c r="AH21" s="17"/>
      <c r="AI21" s="13"/>
      <c r="AK21" s="37"/>
      <c r="AL21" s="37"/>
      <c r="AM21" s="37"/>
    </row>
    <row r="22" spans="1:39" s="1" customFormat="1" ht="30" customHeight="1" thickBot="1">
      <c r="A22" s="18" t="s">
        <v>127</v>
      </c>
      <c r="B22" s="64">
        <v>0.67</v>
      </c>
      <c r="C22" s="65">
        <v>0.57</v>
      </c>
      <c r="D22" s="66" t="s">
        <v>191</v>
      </c>
      <c r="F22" s="18" t="s">
        <v>37</v>
      </c>
      <c r="G22" s="75">
        <v>36</v>
      </c>
      <c r="H22" s="76">
        <v>48</v>
      </c>
      <c r="I22" s="66" t="s">
        <v>141</v>
      </c>
      <c r="K22" s="18" t="s">
        <v>170</v>
      </c>
      <c r="L22" s="86" t="s">
        <v>198</v>
      </c>
      <c r="M22" s="86">
        <v>22774</v>
      </c>
      <c r="N22" s="66" t="s">
        <v>196</v>
      </c>
      <c r="P22" s="99" t="s">
        <v>67</v>
      </c>
      <c r="Q22" s="76">
        <v>212211</v>
      </c>
      <c r="R22" s="76">
        <v>211259</v>
      </c>
      <c r="S22" s="66" t="s">
        <v>184</v>
      </c>
      <c r="U22" s="6"/>
      <c r="V22" s="18" t="s">
        <v>80</v>
      </c>
      <c r="W22" s="105">
        <v>9709</v>
      </c>
      <c r="X22" s="76">
        <v>9435</v>
      </c>
      <c r="Y22" s="66" t="s">
        <v>141</v>
      </c>
      <c r="AA22" s="99" t="s">
        <v>192</v>
      </c>
      <c r="AB22" s="109" t="s">
        <v>172</v>
      </c>
      <c r="AC22" s="109">
        <v>1.15</v>
      </c>
      <c r="AD22" s="66" t="s">
        <v>190</v>
      </c>
      <c r="AF22" s="22"/>
      <c r="AG22" s="30"/>
      <c r="AH22" s="25"/>
      <c r="AI22" s="19"/>
      <c r="AK22" s="37"/>
      <c r="AL22" s="37"/>
      <c r="AM22" s="37"/>
    </row>
    <row r="23" spans="1:35" ht="45" customHeight="1">
      <c r="A23" s="119" t="s">
        <v>210</v>
      </c>
      <c r="B23" s="119"/>
      <c r="C23" s="119"/>
      <c r="D23" s="119"/>
      <c r="E23" s="119"/>
      <c r="F23" s="119"/>
      <c r="G23" s="119"/>
      <c r="H23" s="119"/>
      <c r="V23" s="111" t="s">
        <v>211</v>
      </c>
      <c r="W23" s="111"/>
      <c r="X23" s="111"/>
      <c r="Y23" s="111"/>
      <c r="Z23" s="111"/>
      <c r="AA23" s="111"/>
      <c r="AB23" s="110"/>
      <c r="AC23" s="110"/>
      <c r="AD23" s="110"/>
      <c r="AE23" s="110"/>
      <c r="AF23" s="110"/>
      <c r="AG23" s="35"/>
      <c r="AH23" s="35"/>
      <c r="AI23" s="36"/>
    </row>
    <row r="24" spans="1:35" ht="19.5" customHeight="1">
      <c r="A24" s="117" t="s">
        <v>131</v>
      </c>
      <c r="B24" s="117"/>
      <c r="C24" s="117"/>
      <c r="D24" s="117"/>
      <c r="F24" s="117" t="s">
        <v>132</v>
      </c>
      <c r="G24" s="117"/>
      <c r="H24" s="117"/>
      <c r="I24" s="117"/>
      <c r="K24" s="117" t="s">
        <v>133</v>
      </c>
      <c r="L24" s="117"/>
      <c r="M24" s="117"/>
      <c r="N24" s="117"/>
      <c r="P24" s="117" t="s">
        <v>134</v>
      </c>
      <c r="Q24" s="117"/>
      <c r="R24" s="117"/>
      <c r="S24" s="117"/>
      <c r="U24" s="40" t="s">
        <v>135</v>
      </c>
      <c r="V24" s="114" t="s">
        <v>136</v>
      </c>
      <c r="W24" s="114"/>
      <c r="X24" s="114"/>
      <c r="Y24" s="114"/>
      <c r="AA24" s="114" t="s">
        <v>137</v>
      </c>
      <c r="AB24" s="114"/>
      <c r="AC24" s="114"/>
      <c r="AD24" s="114"/>
      <c r="AF24" s="114" t="s">
        <v>138</v>
      </c>
      <c r="AG24" s="114"/>
      <c r="AH24" s="114"/>
      <c r="AI24" s="114"/>
    </row>
    <row r="25" ht="30" customHeight="1">
      <c r="Q25" s="5" t="s">
        <v>139</v>
      </c>
    </row>
    <row r="26" spans="11:24" ht="30" customHeight="1" thickBot="1">
      <c r="K26" s="12" t="s">
        <v>45</v>
      </c>
      <c r="L26" s="5">
        <f>L9*10000*2/(B5+C5)</f>
        <v>0.5984912579470117</v>
      </c>
      <c r="P26" s="12" t="s">
        <v>66</v>
      </c>
      <c r="Q26" s="15">
        <v>279217</v>
      </c>
      <c r="R26" s="15">
        <v>278635</v>
      </c>
      <c r="U26" s="18" t="s">
        <v>151</v>
      </c>
      <c r="X26" s="5" t="s">
        <v>173</v>
      </c>
    </row>
    <row r="27" spans="11:21" ht="30" customHeight="1" thickBot="1">
      <c r="K27" s="5" t="s">
        <v>167</v>
      </c>
      <c r="P27" s="18" t="s">
        <v>67</v>
      </c>
      <c r="Q27" s="25">
        <v>212211</v>
      </c>
      <c r="R27" s="25">
        <v>211259</v>
      </c>
      <c r="U27" s="18" t="s">
        <v>152</v>
      </c>
    </row>
    <row r="28" spans="1:27" ht="30" customHeight="1">
      <c r="A28" s="5" t="s">
        <v>111</v>
      </c>
      <c r="K28" s="5" t="s">
        <v>169</v>
      </c>
      <c r="P28" s="12" t="s">
        <v>118</v>
      </c>
      <c r="Q28" s="14">
        <v>185619</v>
      </c>
      <c r="R28" s="15">
        <v>184765</v>
      </c>
      <c r="AA28" s="5" t="s">
        <v>88</v>
      </c>
    </row>
    <row r="29" spans="1:27" ht="30" customHeight="1">
      <c r="A29" s="5" t="s">
        <v>110</v>
      </c>
      <c r="K29" s="5" t="s">
        <v>171</v>
      </c>
      <c r="P29" s="12" t="s">
        <v>117</v>
      </c>
      <c r="Q29" s="28">
        <f>Q26*1000/Q34</f>
        <v>514.0385468617391</v>
      </c>
      <c r="R29" s="17">
        <f>R26*1000/R34</f>
        <v>514.0468819759354</v>
      </c>
      <c r="AA29" s="41" t="s">
        <v>157</v>
      </c>
    </row>
    <row r="30" spans="1:27" ht="30" customHeight="1">
      <c r="A30" s="5" t="s">
        <v>122</v>
      </c>
      <c r="P30" s="20" t="s">
        <v>120</v>
      </c>
      <c r="Q30" s="29">
        <f>Q27*1000/Q34</f>
        <v>390.68048889600743</v>
      </c>
      <c r="R30" s="32">
        <f>R27*1000/R34</f>
        <v>389.74655100527264</v>
      </c>
      <c r="AA30" s="5" t="s">
        <v>159</v>
      </c>
    </row>
    <row r="31" spans="1:27" ht="30" customHeight="1">
      <c r="A31" s="5" t="s">
        <v>114</v>
      </c>
      <c r="P31" s="12" t="s">
        <v>119</v>
      </c>
      <c r="Q31" s="28">
        <f>Q28*1000/Q34</f>
        <v>341.72461214728736</v>
      </c>
      <c r="R31" s="17">
        <f>R28*1000/R34</f>
        <v>340.86841979034836</v>
      </c>
      <c r="U31" s="42" t="s">
        <v>174</v>
      </c>
      <c r="AA31" s="41" t="s">
        <v>158</v>
      </c>
    </row>
    <row r="32" spans="1:32" ht="89.25" customHeight="1">
      <c r="A32" s="5" t="s">
        <v>115</v>
      </c>
      <c r="P32" s="12" t="s">
        <v>68</v>
      </c>
      <c r="Q32" s="27">
        <f>(Q28-R28)*100/R28</f>
        <v>0.4622087516575109</v>
      </c>
      <c r="R32" s="31">
        <v>0.62</v>
      </c>
      <c r="AA32" s="116" t="s">
        <v>160</v>
      </c>
      <c r="AB32" s="116"/>
      <c r="AC32" s="116"/>
      <c r="AD32" s="116"/>
      <c r="AE32" s="116"/>
      <c r="AF32" s="116"/>
    </row>
    <row r="33" spans="1:27" ht="30" customHeight="1">
      <c r="A33" s="5" t="s">
        <v>116</v>
      </c>
      <c r="P33" s="12" t="s">
        <v>69</v>
      </c>
      <c r="Q33" s="34">
        <f>(Q26-R26)*100/R26</f>
        <v>0.2088754104832487</v>
      </c>
      <c r="R33" s="33">
        <v>0.54</v>
      </c>
      <c r="AA33" s="41" t="s">
        <v>157</v>
      </c>
    </row>
    <row r="34" spans="1:27" ht="52.5" customHeight="1">
      <c r="A34" s="116" t="s">
        <v>121</v>
      </c>
      <c r="B34" s="116"/>
      <c r="C34" s="116"/>
      <c r="D34" s="116"/>
      <c r="E34" s="116"/>
      <c r="F34" s="116"/>
      <c r="P34" s="5" t="s">
        <v>145</v>
      </c>
      <c r="Q34" s="57">
        <v>543183</v>
      </c>
      <c r="R34" s="5">
        <v>542042</v>
      </c>
      <c r="AA34" s="5" t="s">
        <v>161</v>
      </c>
    </row>
    <row r="35" spans="1:27" ht="96" customHeight="1">
      <c r="A35" s="116" t="s">
        <v>142</v>
      </c>
      <c r="B35" s="116"/>
      <c r="C35" s="116"/>
      <c r="D35" s="116"/>
      <c r="AA35" s="59" t="s">
        <v>193</v>
      </c>
    </row>
    <row r="36" spans="1:28" ht="49.5" customHeight="1">
      <c r="A36" s="116" t="s">
        <v>143</v>
      </c>
      <c r="B36" s="116"/>
      <c r="C36" s="116"/>
      <c r="D36" s="116"/>
      <c r="E36" s="116"/>
      <c r="F36" s="116"/>
      <c r="G36" s="116"/>
      <c r="AA36" s="112" t="s">
        <v>212</v>
      </c>
      <c r="AB36" s="112"/>
    </row>
    <row r="37" spans="1:2" ht="30" customHeight="1">
      <c r="A37" s="116" t="s">
        <v>144</v>
      </c>
      <c r="B37" s="116"/>
    </row>
    <row r="38" spans="1:6" ht="86.25" customHeight="1">
      <c r="A38" s="116" t="s">
        <v>153</v>
      </c>
      <c r="B38" s="116"/>
      <c r="C38" s="116"/>
      <c r="D38" s="116"/>
      <c r="E38" s="116"/>
      <c r="F38" s="116"/>
    </row>
    <row r="39" spans="1:6" ht="126.75" customHeight="1">
      <c r="A39" s="116" t="s">
        <v>154</v>
      </c>
      <c r="B39" s="118"/>
      <c r="C39" s="118"/>
      <c r="D39" s="118"/>
      <c r="E39" s="118"/>
      <c r="F39" s="118"/>
    </row>
  </sheetData>
  <sheetProtection/>
  <mergeCells count="29">
    <mergeCell ref="A38:F38"/>
    <mergeCell ref="A39:F39"/>
    <mergeCell ref="A35:D35"/>
    <mergeCell ref="A3:D3"/>
    <mergeCell ref="F6:I6"/>
    <mergeCell ref="A36:G36"/>
    <mergeCell ref="A37:B37"/>
    <mergeCell ref="A23:H23"/>
    <mergeCell ref="F14:I14"/>
    <mergeCell ref="AA32:AF32"/>
    <mergeCell ref="P20:S20"/>
    <mergeCell ref="K5:N5"/>
    <mergeCell ref="A34:F34"/>
    <mergeCell ref="A24:D24"/>
    <mergeCell ref="P11:S11"/>
    <mergeCell ref="K19:N19"/>
    <mergeCell ref="F24:I24"/>
    <mergeCell ref="K24:N24"/>
    <mergeCell ref="P24:S24"/>
    <mergeCell ref="V23:AA23"/>
    <mergeCell ref="AA36:AB36"/>
    <mergeCell ref="V19:Y19"/>
    <mergeCell ref="V24:Y24"/>
    <mergeCell ref="AA24:AD24"/>
    <mergeCell ref="AF3:AI3"/>
    <mergeCell ref="V10:Y10"/>
    <mergeCell ref="AF24:AI24"/>
    <mergeCell ref="AA5:AD5"/>
    <mergeCell ref="AA14:AD14"/>
  </mergeCells>
  <hyperlinks>
    <hyperlink ref="AA29" r:id="rId1" display="http://210.69.101.110/epa/stmain.jsp?sys=100"/>
    <hyperlink ref="AA31" r:id="rId2" display="http://www.epa.gov.tw/lp.asp?ctNode=31640&amp;CtUnit=1431&amp;BaseDSD=7&amp;mp=epa"/>
    <hyperlink ref="AA33" r:id="rId3" display="http://210.69.101.110/epa/stmain.jsp?sys=100"/>
  </hyperlinks>
  <printOptions/>
  <pageMargins left="0.15748031496062992" right="0.15748031496062992" top="0.31496062992125984" bottom="0" header="0.3937007874015748" footer="0.31496062992125984"/>
  <pageSetup horizontalDpi="600" verticalDpi="600" orientation="landscape" paperSize="8" scale="7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Valued Acer Customer</cp:lastModifiedBy>
  <cp:lastPrinted>2016-05-24T00:32:04Z</cp:lastPrinted>
  <dcterms:created xsi:type="dcterms:W3CDTF">2006-12-27T03:35:04Z</dcterms:created>
  <dcterms:modified xsi:type="dcterms:W3CDTF">2016-05-24T00:46:58Z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