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5010" activeTab="2"/>
  </bookViews>
  <sheets>
    <sheet name="歲入歲出簡明比較分析表" sheetId="1" r:id="rId1"/>
    <sheet name="收支性質及餘絀簡明分析表" sheetId="2" r:id="rId2"/>
    <sheet name="收支簡明比較分析表" sheetId="3" r:id="rId3"/>
  </sheets>
  <definedNames>
    <definedName name="_Regression_Int" localSheetId="0" hidden="1">1</definedName>
    <definedName name="_xlnm.Print_Area" localSheetId="0">'歲入歲出簡明比較分析表'!$A$1:$F$28</definedName>
    <definedName name="Print_Area_MI" localSheetId="0">'歲入歲出簡明比較分析表'!$A$1:$G$28</definedName>
  </definedNames>
  <calcPr fullCalcOnLoad="1"/>
</workbook>
</file>

<file path=xl/sharedStrings.xml><?xml version="1.0" encoding="utf-8"?>
<sst xmlns="http://schemas.openxmlformats.org/spreadsheetml/2006/main" count="81" uniqueCount="74">
  <si>
    <t>項　　　　　　　　目</t>
  </si>
  <si>
    <t>預　算　數</t>
  </si>
  <si>
    <t>比較增減數</t>
  </si>
  <si>
    <t>佔決算總額 %</t>
  </si>
  <si>
    <t>　 1．稅課收入</t>
  </si>
  <si>
    <t>　 2．工程受益費收入</t>
  </si>
  <si>
    <t>　 1．一般政務支出</t>
  </si>
  <si>
    <t>　 2．教育科學文化支出</t>
  </si>
  <si>
    <t>　 3．經濟發展支出</t>
  </si>
  <si>
    <t>　 4．社會福利支出</t>
  </si>
  <si>
    <t>　 3．罰鍰及賠償收入</t>
  </si>
  <si>
    <t>　 4．規費收入</t>
  </si>
  <si>
    <t>　 5．信託管理收入</t>
  </si>
  <si>
    <t>　 6．財產收入</t>
  </si>
  <si>
    <t>　 7．營業盈餘及事業收入</t>
  </si>
  <si>
    <t>　 8．補助及協助收入</t>
  </si>
  <si>
    <t>　 9．捐獻及贈與收入</t>
  </si>
  <si>
    <t>一．歲入合計</t>
  </si>
  <si>
    <t>二．歲出合計</t>
  </si>
  <si>
    <t>　 6．退休撫卹支出</t>
  </si>
  <si>
    <t>　 7．警政支出</t>
  </si>
  <si>
    <t>　 8．債務支出</t>
  </si>
  <si>
    <t>新  竹  縣  總  決  算</t>
  </si>
  <si>
    <t>歲入歲出簡明比較分析表</t>
  </si>
  <si>
    <t>百  分  比</t>
  </si>
  <si>
    <t>增減%</t>
  </si>
  <si>
    <r>
      <t xml:space="preserve">   </t>
    </r>
    <r>
      <rPr>
        <sz val="9"/>
        <rFont val="新細明體"/>
        <family val="1"/>
      </rPr>
      <t>10．其他收入</t>
    </r>
  </si>
  <si>
    <t>中華民國九十三年度</t>
  </si>
  <si>
    <t>　 5．社區發展及環境保護支出</t>
  </si>
  <si>
    <t>三．歲入歲出餘絀</t>
  </si>
  <si>
    <t>　 10．其他支出</t>
  </si>
  <si>
    <t>　 9．協助及補助支出</t>
  </si>
  <si>
    <t>新  竹  縣  總  決  算</t>
  </si>
  <si>
    <t>收支性質及餘絀簡明分析表</t>
  </si>
  <si>
    <t xml:space="preserve">     中華民國九十三年度</t>
  </si>
  <si>
    <t>　項　　　　　　目</t>
  </si>
  <si>
    <t>上年度決算數</t>
  </si>
  <si>
    <t>前年度決算數</t>
  </si>
  <si>
    <t>金　　　額</t>
  </si>
  <si>
    <t>%</t>
  </si>
  <si>
    <t>一、經常門決算收支</t>
  </si>
  <si>
    <t>　（一）經常收入</t>
  </si>
  <si>
    <t>　   1．直接稅收入</t>
  </si>
  <si>
    <t>　   2．間接稅收入</t>
  </si>
  <si>
    <t>　   3．賦稅外收入</t>
  </si>
  <si>
    <t>　（二）經常支出</t>
  </si>
  <si>
    <t>　　1．一般經常支出</t>
  </si>
  <si>
    <t xml:space="preserve"> 　   2．債務利息及事務支出</t>
  </si>
  <si>
    <t>　（三）經常收支賸餘</t>
  </si>
  <si>
    <t>二、資本門決算收支</t>
  </si>
  <si>
    <t>　（一）資本收入</t>
  </si>
  <si>
    <t xml:space="preserve">       1．減少資產收入</t>
  </si>
  <si>
    <t>　   2．收回投資基金及其他收入</t>
  </si>
  <si>
    <t>　（二）資本支出</t>
  </si>
  <si>
    <r>
      <t xml:space="preserve">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 1．增置或擴充改良資產支出</t>
    </r>
  </si>
  <si>
    <r>
      <t xml:space="preserve">   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 2．增加投資支出</t>
    </r>
  </si>
  <si>
    <t>　（三）資本收支短絀</t>
  </si>
  <si>
    <t>三、歲入歲出餘絀</t>
  </si>
  <si>
    <t>新  竹  縣  總  決  算</t>
  </si>
  <si>
    <t>收 支 簡 明 比 較 分 析 表</t>
  </si>
  <si>
    <t>中華民國九十三年度</t>
  </si>
  <si>
    <t>備註</t>
  </si>
  <si>
    <t>一、收入合計</t>
  </si>
  <si>
    <t>　　(一)歲入</t>
  </si>
  <si>
    <t>　　(二)債務之舉借</t>
  </si>
  <si>
    <t>　　(三) 預計移用以前年度歲</t>
  </si>
  <si>
    <t xml:space="preserve">              計賸餘調節因應數</t>
  </si>
  <si>
    <t>二、支出合計</t>
  </si>
  <si>
    <t>　　(一) 歲出</t>
  </si>
  <si>
    <t>　　(二) 債務之償還</t>
  </si>
  <si>
    <t>三、收支餘絀數</t>
  </si>
  <si>
    <r>
      <t>決　算　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審定</t>
    </r>
    <r>
      <rPr>
        <sz val="10"/>
        <rFont val="Times New Roman"/>
        <family val="1"/>
      </rPr>
      <t>)</t>
    </r>
  </si>
  <si>
    <r>
      <t>本年度決算數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審定</t>
    </r>
    <r>
      <rPr>
        <sz val="10"/>
        <rFont val="Times New Roman"/>
        <family val="1"/>
      </rPr>
      <t>)</t>
    </r>
  </si>
  <si>
    <r>
      <t>決算數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審定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</si>
</sst>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</numFmts>
  <fonts count="22">
    <font>
      <sz val="12"/>
      <name val="Courier"/>
      <family val="3"/>
    </font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8"/>
      <name val="雅真中楷"/>
      <family val="3"/>
    </font>
    <font>
      <u val="single"/>
      <sz val="26"/>
      <name val="雅真中楷"/>
      <family val="3"/>
    </font>
    <font>
      <u val="single"/>
      <sz val="24"/>
      <name val="雅真中楷"/>
      <family val="3"/>
    </font>
    <font>
      <sz val="9"/>
      <name val="細明體"/>
      <family val="3"/>
    </font>
    <font>
      <sz val="10"/>
      <name val="新細明體"/>
      <family val="1"/>
    </font>
    <font>
      <sz val="10"/>
      <name val="Courier"/>
      <family val="3"/>
    </font>
    <font>
      <sz val="6"/>
      <name val="新細明體"/>
      <family val="1"/>
    </font>
    <font>
      <sz val="9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6"/>
      <name val="雅真中楷"/>
      <family val="3"/>
    </font>
    <font>
      <sz val="7.5"/>
      <name val="新細明體"/>
      <family val="1"/>
    </font>
    <font>
      <sz val="26"/>
      <name val="雅真中楷"/>
      <family val="3"/>
    </font>
    <font>
      <u val="single"/>
      <sz val="22"/>
      <name val="雅真中楷"/>
      <family val="3"/>
    </font>
    <font>
      <sz val="24"/>
      <name val="雅真中楷"/>
      <family val="3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/>
      <protection/>
    </xf>
    <xf numFmtId="39" fontId="2" fillId="0" borderId="4" xfId="0" applyNumberFormat="1" applyFont="1" applyBorder="1" applyAlignment="1" applyProtection="1">
      <alignment/>
      <protection/>
    </xf>
    <xf numFmtId="39" fontId="2" fillId="0" borderId="5" xfId="0" applyNumberFormat="1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 vertical="center"/>
      <protection/>
    </xf>
    <xf numFmtId="39" fontId="2" fillId="0" borderId="7" xfId="0" applyNumberFormat="1" applyFont="1" applyBorder="1" applyAlignment="1" applyProtection="1">
      <alignment vertical="center"/>
      <protection/>
    </xf>
    <xf numFmtId="39" fontId="2" fillId="0" borderId="8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9" fontId="2" fillId="0" borderId="4" xfId="0" applyNumberFormat="1" applyFont="1" applyBorder="1" applyAlignment="1" applyProtection="1">
      <alignment vertical="center"/>
      <protection/>
    </xf>
    <xf numFmtId="39" fontId="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shrinkToFit="1"/>
      <protection/>
    </xf>
    <xf numFmtId="0" fontId="1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77" fontId="3" fillId="0" borderId="4" xfId="0" applyNumberFormat="1" applyFont="1" applyBorder="1" applyAlignment="1" applyProtection="1">
      <alignment/>
      <protection/>
    </xf>
    <xf numFmtId="177" fontId="3" fillId="0" borderId="5" xfId="0" applyNumberFormat="1" applyFont="1" applyBorder="1" applyAlignment="1" applyProtection="1">
      <alignment vertical="top" wrapText="1"/>
      <protection/>
    </xf>
    <xf numFmtId="39" fontId="3" fillId="0" borderId="0" xfId="0" applyNumberFormat="1" applyFont="1" applyBorder="1" applyAlignment="1" applyProtection="1">
      <alignment/>
      <protection/>
    </xf>
    <xf numFmtId="177" fontId="3" fillId="0" borderId="5" xfId="0" applyNumberFormat="1" applyFont="1" applyBorder="1" applyAlignment="1" applyProtection="1">
      <alignment/>
      <protection/>
    </xf>
    <xf numFmtId="177" fontId="3" fillId="0" borderId="5" xfId="0" applyNumberFormat="1" applyFont="1" applyBorder="1" applyAlignment="1">
      <alignment wrapText="1"/>
    </xf>
    <xf numFmtId="0" fontId="3" fillId="0" borderId="1" xfId="0" applyFont="1" applyBorder="1" applyAlignment="1" applyProtection="1">
      <alignment horizontal="left" vertical="center"/>
      <protection/>
    </xf>
    <xf numFmtId="177" fontId="3" fillId="0" borderId="4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77" fontId="3" fillId="0" borderId="5" xfId="0" applyNumberFormat="1" applyFont="1" applyBorder="1" applyAlignment="1" applyProtection="1">
      <alignment horizontal="right"/>
      <protection/>
    </xf>
    <xf numFmtId="177" fontId="3" fillId="0" borderId="5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/>
      <protection/>
    </xf>
    <xf numFmtId="177" fontId="3" fillId="0" borderId="7" xfId="0" applyNumberFormat="1" applyFont="1" applyBorder="1" applyAlignment="1" applyProtection="1">
      <alignment/>
      <protection/>
    </xf>
    <xf numFmtId="177" fontId="3" fillId="0" borderId="8" xfId="0" applyNumberFormat="1" applyFont="1" applyBorder="1" applyAlignment="1" applyProtection="1">
      <alignment/>
      <protection/>
    </xf>
    <xf numFmtId="177" fontId="3" fillId="0" borderId="8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28"/>
  <sheetViews>
    <sheetView showGridLines="0" workbookViewId="0" topLeftCell="A1">
      <selection activeCell="F28" sqref="F28"/>
    </sheetView>
  </sheetViews>
  <sheetFormatPr defaultColWidth="9.796875" defaultRowHeight="15"/>
  <cols>
    <col min="1" max="1" width="18.09765625" style="1" customWidth="1"/>
    <col min="2" max="2" width="13" style="1" customWidth="1"/>
    <col min="3" max="3" width="12.69921875" style="1" customWidth="1"/>
    <col min="4" max="4" width="11.296875" style="1" customWidth="1"/>
    <col min="5" max="5" width="5.296875" style="1" customWidth="1"/>
    <col min="6" max="6" width="5.796875" style="1" customWidth="1"/>
    <col min="7" max="7" width="2.796875" style="1" customWidth="1"/>
    <col min="8" max="16384" width="9.796875" style="1" customWidth="1"/>
  </cols>
  <sheetData>
    <row r="1" spans="1:6" ht="33" customHeight="1">
      <c r="A1" s="45" t="s">
        <v>22</v>
      </c>
      <c r="B1" s="45"/>
      <c r="C1" s="45"/>
      <c r="D1" s="45"/>
      <c r="E1" s="45"/>
      <c r="F1" s="45"/>
    </row>
    <row r="2" spans="1:6" ht="33" customHeight="1">
      <c r="A2" s="46" t="s">
        <v>23</v>
      </c>
      <c r="B2" s="46"/>
      <c r="C2" s="46"/>
      <c r="D2" s="46"/>
      <c r="E2" s="46"/>
      <c r="F2" s="46"/>
    </row>
    <row r="3" spans="1:6" ht="30" customHeight="1" thickBot="1">
      <c r="A3" s="47" t="s">
        <v>27</v>
      </c>
      <c r="B3" s="47"/>
      <c r="C3" s="47"/>
      <c r="D3" s="47"/>
      <c r="E3" s="47"/>
      <c r="F3" s="47"/>
    </row>
    <row r="4" spans="1:6" ht="15.75">
      <c r="A4" s="48" t="s">
        <v>0</v>
      </c>
      <c r="B4" s="50" t="s">
        <v>1</v>
      </c>
      <c r="C4" s="50" t="s">
        <v>71</v>
      </c>
      <c r="D4" s="50" t="s">
        <v>2</v>
      </c>
      <c r="E4" s="43" t="s">
        <v>24</v>
      </c>
      <c r="F4" s="44"/>
    </row>
    <row r="5" spans="1:6" ht="18.75" customHeight="1">
      <c r="A5" s="49"/>
      <c r="B5" s="51"/>
      <c r="C5" s="51"/>
      <c r="D5" s="51"/>
      <c r="E5" s="3" t="s">
        <v>25</v>
      </c>
      <c r="F5" s="5" t="s">
        <v>3</v>
      </c>
    </row>
    <row r="6" spans="1:6" ht="28.5" customHeight="1">
      <c r="A6" s="4" t="s">
        <v>17</v>
      </c>
      <c r="B6" s="7">
        <f>SUM(B7:B16)</f>
        <v>17966917000</v>
      </c>
      <c r="C6" s="7">
        <f>SUM(C7:C16)</f>
        <v>14717467170</v>
      </c>
      <c r="D6" s="7">
        <f>SUM(D7:D16)</f>
        <v>-3249449830</v>
      </c>
      <c r="E6" s="7">
        <f>D6/B6*100</f>
        <v>-18.085739640251024</v>
      </c>
      <c r="F6" s="8">
        <v>100</v>
      </c>
    </row>
    <row r="7" spans="1:6" ht="28.5" customHeight="1">
      <c r="A7" s="4" t="s">
        <v>4</v>
      </c>
      <c r="B7" s="7">
        <v>5019354000</v>
      </c>
      <c r="C7" s="7">
        <v>5685975295</v>
      </c>
      <c r="D7" s="7">
        <f>C7-B7</f>
        <v>666621295</v>
      </c>
      <c r="E7" s="7">
        <f aca="true" t="shared" si="0" ref="E7:E28">D7/B7*100</f>
        <v>13.281017736545381</v>
      </c>
      <c r="F7" s="8">
        <f>C7/$C$6*100</f>
        <v>38.63419723870871</v>
      </c>
    </row>
    <row r="8" spans="1:6" ht="28.5" customHeight="1">
      <c r="A8" s="4" t="s">
        <v>5</v>
      </c>
      <c r="B8" s="7">
        <v>3000</v>
      </c>
      <c r="C8" s="7">
        <v>0</v>
      </c>
      <c r="D8" s="7">
        <f aca="true" t="shared" si="1" ref="D8:D28">C8-B8</f>
        <v>-3000</v>
      </c>
      <c r="E8" s="7">
        <f t="shared" si="0"/>
        <v>-100</v>
      </c>
      <c r="F8" s="8">
        <f aca="true" t="shared" si="2" ref="F8:F15">C8/$C$6*100</f>
        <v>0</v>
      </c>
    </row>
    <row r="9" spans="1:6" ht="28.5" customHeight="1">
      <c r="A9" s="4" t="s">
        <v>10</v>
      </c>
      <c r="B9" s="7">
        <v>282015000</v>
      </c>
      <c r="C9" s="7">
        <v>365486478</v>
      </c>
      <c r="D9" s="7">
        <f t="shared" si="1"/>
        <v>83471478</v>
      </c>
      <c r="E9" s="7">
        <f t="shared" si="0"/>
        <v>29.598240519121322</v>
      </c>
      <c r="F9" s="8">
        <f t="shared" si="2"/>
        <v>2.4833517464540744</v>
      </c>
    </row>
    <row r="10" spans="1:6" ht="28.5" customHeight="1">
      <c r="A10" s="4" t="s">
        <v>11</v>
      </c>
      <c r="B10" s="7">
        <v>141228000</v>
      </c>
      <c r="C10" s="7">
        <v>267630542</v>
      </c>
      <c r="D10" s="7">
        <f t="shared" si="1"/>
        <v>126402542</v>
      </c>
      <c r="E10" s="7">
        <f t="shared" si="0"/>
        <v>89.50246551675305</v>
      </c>
      <c r="F10" s="8">
        <f t="shared" si="2"/>
        <v>1.8184551656112171</v>
      </c>
    </row>
    <row r="11" spans="1:6" ht="28.5" customHeight="1">
      <c r="A11" s="4" t="s">
        <v>12</v>
      </c>
      <c r="B11" s="7">
        <v>1000</v>
      </c>
      <c r="C11" s="7">
        <v>0</v>
      </c>
      <c r="D11" s="7">
        <f t="shared" si="1"/>
        <v>-1000</v>
      </c>
      <c r="E11" s="7">
        <f t="shared" si="0"/>
        <v>-100</v>
      </c>
      <c r="F11" s="8">
        <f t="shared" si="2"/>
        <v>0</v>
      </c>
    </row>
    <row r="12" spans="1:6" ht="28.5" customHeight="1">
      <c r="A12" s="4" t="s">
        <v>13</v>
      </c>
      <c r="B12" s="7">
        <v>359307000</v>
      </c>
      <c r="C12" s="7">
        <v>1082815877</v>
      </c>
      <c r="D12" s="7">
        <f t="shared" si="1"/>
        <v>723508877</v>
      </c>
      <c r="E12" s="7">
        <f t="shared" si="0"/>
        <v>201.3623105032744</v>
      </c>
      <c r="F12" s="8">
        <f t="shared" si="2"/>
        <v>7.357352080303638</v>
      </c>
    </row>
    <row r="13" spans="1:6" ht="28.5" customHeight="1">
      <c r="A13" s="4" t="s">
        <v>14</v>
      </c>
      <c r="B13" s="7">
        <v>75281000</v>
      </c>
      <c r="C13" s="7">
        <v>75280755</v>
      </c>
      <c r="D13" s="7">
        <f t="shared" si="1"/>
        <v>-245</v>
      </c>
      <c r="E13" s="7">
        <f t="shared" si="0"/>
        <v>-0.0003254473240259826</v>
      </c>
      <c r="F13" s="8">
        <f t="shared" si="2"/>
        <v>0.5115061860199142</v>
      </c>
    </row>
    <row r="14" spans="1:6" ht="28.5" customHeight="1">
      <c r="A14" s="4" t="s">
        <v>15</v>
      </c>
      <c r="B14" s="7">
        <v>11721093000</v>
      </c>
      <c r="C14" s="7">
        <v>6874455912</v>
      </c>
      <c r="D14" s="7">
        <f t="shared" si="1"/>
        <v>-4846637088</v>
      </c>
      <c r="E14" s="7">
        <f t="shared" si="0"/>
        <v>-41.34970252347627</v>
      </c>
      <c r="F14" s="8">
        <f t="shared" si="2"/>
        <v>46.70950396962903</v>
      </c>
    </row>
    <row r="15" spans="1:6" ht="28.5" customHeight="1">
      <c r="A15" s="4" t="s">
        <v>16</v>
      </c>
      <c r="B15" s="7">
        <v>2000</v>
      </c>
      <c r="C15" s="7">
        <v>101245</v>
      </c>
      <c r="D15" s="7">
        <f t="shared" si="1"/>
        <v>99245</v>
      </c>
      <c r="E15" s="7">
        <f t="shared" si="0"/>
        <v>4962.25</v>
      </c>
      <c r="F15" s="8">
        <f t="shared" si="2"/>
        <v>0.0006879240757293974</v>
      </c>
    </row>
    <row r="16" spans="1:6" ht="28.5" customHeight="1">
      <c r="A16" s="9" t="s">
        <v>26</v>
      </c>
      <c r="B16" s="7">
        <v>368633000</v>
      </c>
      <c r="C16" s="7">
        <v>365721066</v>
      </c>
      <c r="D16" s="7">
        <f t="shared" si="1"/>
        <v>-2911934</v>
      </c>
      <c r="E16" s="7">
        <f t="shared" si="0"/>
        <v>-0.7899276516209889</v>
      </c>
      <c r="F16" s="8">
        <f>C16/$C$6*100</f>
        <v>2.4849456891976884</v>
      </c>
    </row>
    <row r="17" spans="1:6" ht="28.5" customHeight="1">
      <c r="A17" s="4" t="s">
        <v>18</v>
      </c>
      <c r="B17" s="7">
        <v>20068968000</v>
      </c>
      <c r="C17" s="7">
        <f>SUM(C18:C27)</f>
        <v>17523451834</v>
      </c>
      <c r="D17" s="7">
        <f t="shared" si="1"/>
        <v>-2545516166</v>
      </c>
      <c r="E17" s="7">
        <f t="shared" si="0"/>
        <v>-12.683841869696538</v>
      </c>
      <c r="F17" s="8">
        <v>100</v>
      </c>
    </row>
    <row r="18" spans="1:6" ht="28.5" customHeight="1">
      <c r="A18" s="4" t="s">
        <v>6</v>
      </c>
      <c r="B18" s="7">
        <v>1839859331</v>
      </c>
      <c r="C18" s="7">
        <v>1642255869</v>
      </c>
      <c r="D18" s="7">
        <f t="shared" si="1"/>
        <v>-197603462</v>
      </c>
      <c r="E18" s="7">
        <f t="shared" si="0"/>
        <v>-10.74013967647182</v>
      </c>
      <c r="F18" s="8">
        <f>C18/$C$17*100</f>
        <v>9.371760110719746</v>
      </c>
    </row>
    <row r="19" spans="1:6" ht="28.5" customHeight="1">
      <c r="A19" s="4" t="s">
        <v>7</v>
      </c>
      <c r="B19" s="7">
        <v>5954142713</v>
      </c>
      <c r="C19" s="7">
        <v>5442614553</v>
      </c>
      <c r="D19" s="7">
        <f t="shared" si="1"/>
        <v>-511528160</v>
      </c>
      <c r="E19" s="7">
        <f t="shared" si="0"/>
        <v>-8.591130321467658</v>
      </c>
      <c r="F19" s="8">
        <f aca="true" t="shared" si="3" ref="F19:F28">C19/$C$17*100</f>
        <v>31.05903223039612</v>
      </c>
    </row>
    <row r="20" spans="1:6" ht="28.5" customHeight="1">
      <c r="A20" s="4" t="s">
        <v>8</v>
      </c>
      <c r="B20" s="7">
        <v>4189282826</v>
      </c>
      <c r="C20" s="7">
        <v>3057006990</v>
      </c>
      <c r="D20" s="7">
        <f t="shared" si="1"/>
        <v>-1132275836</v>
      </c>
      <c r="E20" s="7">
        <f t="shared" si="0"/>
        <v>-27.027915827805703</v>
      </c>
      <c r="F20" s="8">
        <f t="shared" si="3"/>
        <v>17.445232931040564</v>
      </c>
    </row>
    <row r="21" spans="1:6" ht="28.5" customHeight="1">
      <c r="A21" s="4" t="s">
        <v>9</v>
      </c>
      <c r="B21" s="7">
        <v>3515785476</v>
      </c>
      <c r="C21" s="7">
        <v>3292615473</v>
      </c>
      <c r="D21" s="7">
        <f t="shared" si="1"/>
        <v>-223170003</v>
      </c>
      <c r="E21" s="7">
        <f t="shared" si="0"/>
        <v>-6.347657003632266</v>
      </c>
      <c r="F21" s="8">
        <f t="shared" si="3"/>
        <v>18.789765305323463</v>
      </c>
    </row>
    <row r="22" spans="1:6" ht="28.5" customHeight="1">
      <c r="A22" s="6" t="s">
        <v>28</v>
      </c>
      <c r="B22" s="7">
        <v>253382270</v>
      </c>
      <c r="C22" s="7">
        <v>218456508</v>
      </c>
      <c r="D22" s="7">
        <f t="shared" si="1"/>
        <v>-34925762</v>
      </c>
      <c r="E22" s="7">
        <f t="shared" si="0"/>
        <v>-13.783822364524559</v>
      </c>
      <c r="F22" s="8">
        <f t="shared" si="3"/>
        <v>1.2466522581820223</v>
      </c>
    </row>
    <row r="23" spans="1:6" ht="28.5" customHeight="1">
      <c r="A23" s="4" t="s">
        <v>19</v>
      </c>
      <c r="B23" s="7">
        <v>1968393000</v>
      </c>
      <c r="C23" s="7">
        <v>1667828586</v>
      </c>
      <c r="D23" s="7">
        <f t="shared" si="1"/>
        <v>-300564414</v>
      </c>
      <c r="E23" s="7">
        <f t="shared" si="0"/>
        <v>-15.269532760988277</v>
      </c>
      <c r="F23" s="8">
        <f t="shared" si="3"/>
        <v>9.517694354967118</v>
      </c>
    </row>
    <row r="24" spans="1:6" ht="28.5" customHeight="1">
      <c r="A24" s="4" t="s">
        <v>20</v>
      </c>
      <c r="B24" s="7">
        <v>1436789505</v>
      </c>
      <c r="C24" s="7">
        <v>1332785287</v>
      </c>
      <c r="D24" s="7">
        <f t="shared" si="1"/>
        <v>-104004218</v>
      </c>
      <c r="E24" s="7">
        <f t="shared" si="0"/>
        <v>-7.238653792922854</v>
      </c>
      <c r="F24" s="8">
        <f t="shared" si="3"/>
        <v>7.60572345919914</v>
      </c>
    </row>
    <row r="25" spans="1:6" ht="28.5" customHeight="1">
      <c r="A25" s="4" t="s">
        <v>21</v>
      </c>
      <c r="B25" s="7">
        <v>310000000</v>
      </c>
      <c r="C25" s="7">
        <v>310000000</v>
      </c>
      <c r="D25" s="7">
        <f t="shared" si="1"/>
        <v>0</v>
      </c>
      <c r="E25" s="7">
        <f t="shared" si="0"/>
        <v>0</v>
      </c>
      <c r="F25" s="8">
        <f t="shared" si="3"/>
        <v>1.7690578485142998</v>
      </c>
    </row>
    <row r="26" spans="1:6" ht="28.5" customHeight="1">
      <c r="A26" s="4" t="s">
        <v>31</v>
      </c>
      <c r="B26" s="7">
        <v>389360000</v>
      </c>
      <c r="C26" s="7">
        <v>385560000</v>
      </c>
      <c r="D26" s="7">
        <f t="shared" si="1"/>
        <v>-3800000</v>
      </c>
      <c r="E26" s="7">
        <f t="shared" si="0"/>
        <v>-0.9759605506472159</v>
      </c>
      <c r="F26" s="8">
        <f t="shared" si="3"/>
        <v>2.200251432494108</v>
      </c>
    </row>
    <row r="27" spans="1:6" ht="28.5" customHeight="1">
      <c r="A27" s="4" t="s">
        <v>30</v>
      </c>
      <c r="B27" s="7">
        <v>211972879</v>
      </c>
      <c r="C27" s="7">
        <v>174328568</v>
      </c>
      <c r="D27" s="7">
        <f t="shared" si="1"/>
        <v>-37644311</v>
      </c>
      <c r="E27" s="7">
        <f t="shared" si="0"/>
        <v>-17.759022370026877</v>
      </c>
      <c r="F27" s="8">
        <f t="shared" si="3"/>
        <v>0.9948300691634154</v>
      </c>
    </row>
    <row r="28" spans="1:6" ht="28.5" customHeight="1" thickBot="1">
      <c r="A28" s="10" t="s">
        <v>29</v>
      </c>
      <c r="B28" s="11">
        <f>B6-B17</f>
        <v>-2102051000</v>
      </c>
      <c r="C28" s="11">
        <f>C6-C17</f>
        <v>-2805984664</v>
      </c>
      <c r="D28" s="11">
        <f t="shared" si="1"/>
        <v>-703933664</v>
      </c>
      <c r="E28" s="11">
        <f t="shared" si="0"/>
        <v>33.487944107921265</v>
      </c>
      <c r="F28" s="12">
        <f t="shared" si="3"/>
        <v>-16.012739331161164</v>
      </c>
    </row>
  </sheetData>
  <mergeCells count="8">
    <mergeCell ref="E4:F4"/>
    <mergeCell ref="A1:F1"/>
    <mergeCell ref="A2:F2"/>
    <mergeCell ref="A3:F3"/>
    <mergeCell ref="A4:A5"/>
    <mergeCell ref="B4:B5"/>
    <mergeCell ref="C4:C5"/>
    <mergeCell ref="D4:D5"/>
  </mergeCells>
  <printOptions horizontalCentered="1" verticalCentered="1"/>
  <pageMargins left="0.7874015748031497" right="0.7874015748031497" top="0.7874015748031497" bottom="0.7874015748031497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9" sqref="D9"/>
    </sheetView>
  </sheetViews>
  <sheetFormatPr defaultColWidth="9.796875" defaultRowHeight="15"/>
  <cols>
    <col min="1" max="1" width="19.59765625" style="13" customWidth="1"/>
    <col min="2" max="2" width="10.8984375" style="13" customWidth="1"/>
    <col min="3" max="3" width="4.3984375" style="13" customWidth="1"/>
    <col min="4" max="4" width="10.69921875" style="13" customWidth="1"/>
    <col min="5" max="5" width="4.69921875" style="13" customWidth="1"/>
    <col min="6" max="6" width="11.09765625" style="13" customWidth="1"/>
    <col min="7" max="7" width="4.3984375" style="13" customWidth="1"/>
    <col min="8" max="8" width="8.69921875" style="13" customWidth="1"/>
    <col min="9" max="9" width="10.19921875" style="13" customWidth="1"/>
    <col min="10" max="16384" width="31.69921875" style="13" customWidth="1"/>
  </cols>
  <sheetData>
    <row r="1" spans="1:7" ht="33" customHeight="1">
      <c r="A1" s="52" t="s">
        <v>32</v>
      </c>
      <c r="B1" s="52"/>
      <c r="C1" s="52"/>
      <c r="D1" s="52"/>
      <c r="E1" s="52"/>
      <c r="F1" s="52"/>
      <c r="G1" s="52"/>
    </row>
    <row r="2" spans="1:7" ht="33" customHeight="1">
      <c r="A2" s="53" t="s">
        <v>33</v>
      </c>
      <c r="B2" s="53"/>
      <c r="C2" s="53"/>
      <c r="D2" s="53"/>
      <c r="E2" s="53"/>
      <c r="F2" s="53"/>
      <c r="G2" s="53"/>
    </row>
    <row r="3" spans="1:7" ht="30" customHeight="1" thickBot="1">
      <c r="A3" s="54" t="s">
        <v>34</v>
      </c>
      <c r="B3" s="54"/>
      <c r="C3" s="54"/>
      <c r="D3" s="54"/>
      <c r="E3" s="54"/>
      <c r="F3" s="54"/>
      <c r="G3" s="54"/>
    </row>
    <row r="4" spans="1:7" ht="31.5" customHeight="1">
      <c r="A4" s="48" t="s">
        <v>35</v>
      </c>
      <c r="B4" s="56" t="s">
        <v>72</v>
      </c>
      <c r="C4" s="57"/>
      <c r="D4" s="56" t="s">
        <v>36</v>
      </c>
      <c r="E4" s="57"/>
      <c r="F4" s="56" t="s">
        <v>37</v>
      </c>
      <c r="G4" s="58"/>
    </row>
    <row r="5" spans="1:7" ht="32.25" customHeight="1">
      <c r="A5" s="55"/>
      <c r="B5" s="3" t="s">
        <v>38</v>
      </c>
      <c r="C5" s="3" t="s">
        <v>39</v>
      </c>
      <c r="D5" s="3" t="s">
        <v>38</v>
      </c>
      <c r="E5" s="3" t="s">
        <v>39</v>
      </c>
      <c r="F5" s="3" t="s">
        <v>38</v>
      </c>
      <c r="G5" s="14" t="s">
        <v>39</v>
      </c>
    </row>
    <row r="6" spans="1:7" s="18" customFormat="1" ht="30.75" customHeight="1">
      <c r="A6" s="15" t="s">
        <v>40</v>
      </c>
      <c r="B6" s="16"/>
      <c r="C6" s="16"/>
      <c r="D6" s="16"/>
      <c r="E6" s="16"/>
      <c r="F6" s="16"/>
      <c r="G6" s="17"/>
    </row>
    <row r="7" spans="1:7" s="18" customFormat="1" ht="30.75" customHeight="1">
      <c r="A7" s="15" t="s">
        <v>41</v>
      </c>
      <c r="B7" s="19">
        <f>SUM(B8:B10)</f>
        <v>13735779740</v>
      </c>
      <c r="C7" s="19">
        <f>B7/B7*100</f>
        <v>100</v>
      </c>
      <c r="D7" s="19">
        <f>SUM(D8:D10)</f>
        <v>10445591037.46</v>
      </c>
      <c r="E7" s="19">
        <f>D7/D7*100</f>
        <v>100</v>
      </c>
      <c r="F7" s="19">
        <f>SUM(F8:F10)</f>
        <v>11309358159</v>
      </c>
      <c r="G7" s="20">
        <f>F7/F7*100</f>
        <v>100</v>
      </c>
    </row>
    <row r="8" spans="1:7" s="18" customFormat="1" ht="30.75" customHeight="1">
      <c r="A8" s="15" t="s">
        <v>42</v>
      </c>
      <c r="B8" s="19">
        <v>2951540548.2461</v>
      </c>
      <c r="C8" s="19">
        <f>B8/B7*100</f>
        <v>21.48797231838911</v>
      </c>
      <c r="D8" s="19">
        <v>2423914407.74</v>
      </c>
      <c r="E8" s="19">
        <v>23.2</v>
      </c>
      <c r="F8" s="19">
        <v>2604076351.79</v>
      </c>
      <c r="G8" s="20">
        <f>F8/F7*100</f>
        <v>23.02585447537244</v>
      </c>
    </row>
    <row r="9" spans="1:7" s="18" customFormat="1" ht="30.75" customHeight="1">
      <c r="A9" s="15" t="s">
        <v>43</v>
      </c>
      <c r="B9" s="19">
        <v>2734434746.7539</v>
      </c>
      <c r="C9" s="19">
        <f>B9/B7*100</f>
        <v>19.907386391694573</v>
      </c>
      <c r="D9" s="19">
        <v>2458666494.26</v>
      </c>
      <c r="E9" s="19">
        <f>D9/D7*100</f>
        <v>23.53783989285743</v>
      </c>
      <c r="F9" s="19">
        <v>3065110740.21</v>
      </c>
      <c r="G9" s="20">
        <f>F9/F7*100</f>
        <v>27.10242877727576</v>
      </c>
    </row>
    <row r="10" spans="1:7" s="18" customFormat="1" ht="30.75" customHeight="1">
      <c r="A10" s="15" t="s">
        <v>44</v>
      </c>
      <c r="B10" s="19">
        <v>8049804445</v>
      </c>
      <c r="C10" s="19">
        <f>B10/B7*100</f>
        <v>58.604641289916316</v>
      </c>
      <c r="D10" s="19">
        <v>5563010135.46</v>
      </c>
      <c r="E10" s="19">
        <f>D10/D7*100</f>
        <v>53.25701643411007</v>
      </c>
      <c r="F10" s="19">
        <v>5640171067</v>
      </c>
      <c r="G10" s="20">
        <f>F10/F7*100</f>
        <v>49.8717167473518</v>
      </c>
    </row>
    <row r="11" spans="1:7" s="18" customFormat="1" ht="30.75" customHeight="1">
      <c r="A11" s="15" t="s">
        <v>45</v>
      </c>
      <c r="B11" s="19">
        <f>SUM(B12:B13)</f>
        <v>10629919588</v>
      </c>
      <c r="C11" s="19">
        <f>B11/B11*100</f>
        <v>100</v>
      </c>
      <c r="D11" s="19">
        <f>SUM(D12:D13)</f>
        <v>9817406688</v>
      </c>
      <c r="E11" s="19">
        <f>D11/D11*100</f>
        <v>100</v>
      </c>
      <c r="F11" s="19">
        <f>SUM(F12:F13)</f>
        <v>9590972539</v>
      </c>
      <c r="G11" s="20">
        <f>F11/F11*100</f>
        <v>100</v>
      </c>
    </row>
    <row r="12" spans="1:7" s="18" customFormat="1" ht="30.75" customHeight="1">
      <c r="A12" s="15" t="s">
        <v>46</v>
      </c>
      <c r="B12" s="19">
        <v>10319919588</v>
      </c>
      <c r="C12" s="19">
        <f>B12/B11*100</f>
        <v>97.08370324503719</v>
      </c>
      <c r="D12" s="19">
        <v>9602938859</v>
      </c>
      <c r="E12" s="19">
        <f>D12/D11*100</f>
        <v>97.81543297720214</v>
      </c>
      <c r="F12" s="19">
        <v>9306404704</v>
      </c>
      <c r="G12" s="20">
        <f>F12/F11*100</f>
        <v>97.03296163300588</v>
      </c>
    </row>
    <row r="13" spans="1:7" s="18" customFormat="1" ht="30.75" customHeight="1">
      <c r="A13" s="15" t="s">
        <v>47</v>
      </c>
      <c r="B13" s="19">
        <v>310000000</v>
      </c>
      <c r="C13" s="19">
        <f>B13/B11*100</f>
        <v>2.916296754962809</v>
      </c>
      <c r="D13" s="19">
        <v>214467829</v>
      </c>
      <c r="E13" s="19">
        <f>D13/D11*100</f>
        <v>2.184567022797864</v>
      </c>
      <c r="F13" s="19">
        <v>284567835</v>
      </c>
      <c r="G13" s="20">
        <f>F13/F11*100</f>
        <v>2.967038366994119</v>
      </c>
    </row>
    <row r="14" spans="1:7" s="18" customFormat="1" ht="30.75" customHeight="1">
      <c r="A14" s="15" t="s">
        <v>48</v>
      </c>
      <c r="B14" s="19">
        <f>B7-B11</f>
        <v>3105860152</v>
      </c>
      <c r="C14" s="19"/>
      <c r="D14" s="19">
        <f>D7-D11</f>
        <v>628184349.4599991</v>
      </c>
      <c r="E14" s="19"/>
      <c r="F14" s="19">
        <f>F7-F11</f>
        <v>1718385620</v>
      </c>
      <c r="G14" s="20"/>
    </row>
    <row r="15" spans="1:7" s="18" customFormat="1" ht="30.75" customHeight="1">
      <c r="A15" s="21"/>
      <c r="B15" s="19"/>
      <c r="C15" s="19"/>
      <c r="D15" s="19"/>
      <c r="E15" s="19"/>
      <c r="F15" s="19"/>
      <c r="G15" s="20"/>
    </row>
    <row r="16" spans="1:7" s="18" customFormat="1" ht="30.75" customHeight="1">
      <c r="A16" s="15" t="s">
        <v>49</v>
      </c>
      <c r="B16" s="19"/>
      <c r="C16" s="19"/>
      <c r="D16" s="19"/>
      <c r="E16" s="19"/>
      <c r="F16" s="19"/>
      <c r="G16" s="20"/>
    </row>
    <row r="17" spans="1:7" s="18" customFormat="1" ht="30.75" customHeight="1">
      <c r="A17" s="15" t="s">
        <v>50</v>
      </c>
      <c r="B17" s="19">
        <f>SUM(B18:B19)</f>
        <v>981687430</v>
      </c>
      <c r="C17" s="19">
        <f>B17/B17*100</f>
        <v>100</v>
      </c>
      <c r="D17" s="19">
        <f>SUM(D18:D19)</f>
        <v>438092214</v>
      </c>
      <c r="E17" s="19">
        <f>D17/D17*100</f>
        <v>100</v>
      </c>
      <c r="F17" s="19">
        <f>SUM(F18:F19)</f>
        <v>286264586</v>
      </c>
      <c r="G17" s="20">
        <f>F17/F17*100</f>
        <v>100</v>
      </c>
    </row>
    <row r="18" spans="1:7" s="18" customFormat="1" ht="30.75" customHeight="1">
      <c r="A18" s="15" t="s">
        <v>51</v>
      </c>
      <c r="B18" s="19">
        <v>972687430</v>
      </c>
      <c r="C18" s="19">
        <f>B18/B17*100</f>
        <v>99.0832112416882</v>
      </c>
      <c r="D18" s="19">
        <v>429092214</v>
      </c>
      <c r="E18" s="19">
        <f>D18/D17*100</f>
        <v>97.9456379930094</v>
      </c>
      <c r="F18" s="19">
        <v>277264586</v>
      </c>
      <c r="G18" s="20">
        <f>F18/F17*100</f>
        <v>96.8560553976453</v>
      </c>
    </row>
    <row r="19" spans="1:7" s="18" customFormat="1" ht="30.75" customHeight="1">
      <c r="A19" s="15" t="s">
        <v>52</v>
      </c>
      <c r="B19" s="19">
        <v>9000000</v>
      </c>
      <c r="C19" s="19">
        <f>B19/B17*100</f>
        <v>0.9167887583117978</v>
      </c>
      <c r="D19" s="19">
        <v>9000000</v>
      </c>
      <c r="E19" s="19">
        <f>D19/D17*100</f>
        <v>2.0543620069906106</v>
      </c>
      <c r="F19" s="19">
        <v>9000000</v>
      </c>
      <c r="G19" s="20">
        <f>F19/F17*100</f>
        <v>3.1439446023546904</v>
      </c>
    </row>
    <row r="20" spans="1:8" s="18" customFormat="1" ht="30.75" customHeight="1">
      <c r="A20" s="15" t="s">
        <v>53</v>
      </c>
      <c r="B20" s="19">
        <f>SUM(B21:B22)</f>
        <v>6893532246</v>
      </c>
      <c r="C20" s="19">
        <f>B20/B20*100</f>
        <v>100</v>
      </c>
      <c r="D20" s="19">
        <f>SUM(D21:D22)</f>
        <v>5005766065</v>
      </c>
      <c r="E20" s="19">
        <f>D20/D20*100</f>
        <v>100</v>
      </c>
      <c r="F20" s="19">
        <f>SUM(F21:F22)</f>
        <v>6086358882</v>
      </c>
      <c r="G20" s="20">
        <f>F20/F20*100</f>
        <v>100</v>
      </c>
      <c r="H20" s="15"/>
    </row>
    <row r="21" spans="1:7" s="18" customFormat="1" ht="30.75" customHeight="1">
      <c r="A21" s="22" t="s">
        <v>54</v>
      </c>
      <c r="B21" s="19">
        <v>6818251491</v>
      </c>
      <c r="C21" s="19">
        <f>B21/B20*100</f>
        <v>98.90795092684623</v>
      </c>
      <c r="D21" s="19">
        <v>4973979782</v>
      </c>
      <c r="E21" s="19">
        <f>D21/D20*100</f>
        <v>99.36500662261771</v>
      </c>
      <c r="F21" s="19">
        <v>5988154595</v>
      </c>
      <c r="G21" s="20">
        <f>F21/F20*100</f>
        <v>98.38648543564474</v>
      </c>
    </row>
    <row r="22" spans="1:7" s="18" customFormat="1" ht="30.75" customHeight="1">
      <c r="A22" s="15" t="s">
        <v>55</v>
      </c>
      <c r="B22" s="19">
        <v>75280755</v>
      </c>
      <c r="C22" s="19">
        <f>B22/B20*100</f>
        <v>1.0920490731537806</v>
      </c>
      <c r="D22" s="19">
        <v>31786283</v>
      </c>
      <c r="E22" s="19">
        <f>D22/D20*100</f>
        <v>0.6349933773822888</v>
      </c>
      <c r="F22" s="19">
        <v>98204287</v>
      </c>
      <c r="G22" s="20">
        <f>F22/F20*100</f>
        <v>1.6135145643552604</v>
      </c>
    </row>
    <row r="23" spans="1:7" s="18" customFormat="1" ht="30.75" customHeight="1">
      <c r="A23" s="15" t="s">
        <v>56</v>
      </c>
      <c r="B23" s="19">
        <f>B20-B17</f>
        <v>5911844816</v>
      </c>
      <c r="C23" s="19"/>
      <c r="D23" s="19">
        <f>D20-D17</f>
        <v>4567673851</v>
      </c>
      <c r="E23" s="19"/>
      <c r="F23" s="19">
        <f>F20-F17</f>
        <v>5800094296</v>
      </c>
      <c r="G23" s="20"/>
    </row>
    <row r="24" spans="1:7" s="18" customFormat="1" ht="30.75" customHeight="1">
      <c r="A24" s="21"/>
      <c r="B24" s="19"/>
      <c r="C24" s="19"/>
      <c r="D24" s="19"/>
      <c r="E24" s="19"/>
      <c r="F24" s="19"/>
      <c r="G24" s="20"/>
    </row>
    <row r="25" spans="1:7" s="18" customFormat="1" ht="37.5" customHeight="1" thickBot="1">
      <c r="A25" s="23" t="s">
        <v>57</v>
      </c>
      <c r="B25" s="11">
        <f>B14-B23</f>
        <v>-2805984664</v>
      </c>
      <c r="C25" s="11"/>
      <c r="D25" s="11">
        <f>D14-D23</f>
        <v>-3939489501.540001</v>
      </c>
      <c r="E25" s="11"/>
      <c r="F25" s="11">
        <f>F14-F23</f>
        <v>-4081708676</v>
      </c>
      <c r="G25" s="12"/>
    </row>
  </sheetData>
  <mergeCells count="7">
    <mergeCell ref="A1:G1"/>
    <mergeCell ref="A2:G2"/>
    <mergeCell ref="A3:G3"/>
    <mergeCell ref="A4:A5"/>
    <mergeCell ref="B4:C4"/>
    <mergeCell ref="D4:E4"/>
    <mergeCell ref="F4:G4"/>
  </mergeCell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4">
      <selection activeCell="E13" sqref="E13"/>
    </sheetView>
  </sheetViews>
  <sheetFormatPr defaultColWidth="9.796875" defaultRowHeight="15"/>
  <cols>
    <col min="1" max="1" width="22.296875" style="1" customWidth="1"/>
    <col min="2" max="2" width="13.09765625" style="1" customWidth="1"/>
    <col min="3" max="3" width="12.19921875" style="1" customWidth="1"/>
    <col min="4" max="4" width="12.3984375" style="1" customWidth="1"/>
    <col min="5" max="5" width="6" style="1" customWidth="1"/>
    <col min="6" max="6" width="8.59765625" style="1" customWidth="1"/>
    <col min="7" max="7" width="2.796875" style="1" customWidth="1"/>
    <col min="8" max="16384" width="9.796875" style="1" customWidth="1"/>
  </cols>
  <sheetData>
    <row r="1" spans="1:6" ht="33" customHeight="1">
      <c r="A1" s="46" t="s">
        <v>58</v>
      </c>
      <c r="B1" s="46"/>
      <c r="C1" s="46"/>
      <c r="D1" s="46"/>
      <c r="E1" s="46"/>
      <c r="F1" s="24"/>
    </row>
    <row r="2" spans="1:6" ht="31.5" customHeight="1">
      <c r="A2" s="59" t="s">
        <v>59</v>
      </c>
      <c r="B2" s="59"/>
      <c r="C2" s="59"/>
      <c r="D2" s="59"/>
      <c r="E2" s="59"/>
      <c r="F2" s="25"/>
    </row>
    <row r="3" spans="1:6" ht="30" customHeight="1" thickBot="1">
      <c r="A3" s="60" t="s">
        <v>60</v>
      </c>
      <c r="B3" s="60"/>
      <c r="C3" s="60"/>
      <c r="D3" s="60"/>
      <c r="E3" s="60"/>
      <c r="F3" s="26"/>
    </row>
    <row r="4" spans="1:6" ht="28.5" customHeight="1">
      <c r="A4" s="61" t="s">
        <v>0</v>
      </c>
      <c r="B4" s="63" t="s">
        <v>1</v>
      </c>
      <c r="C4" s="63" t="s">
        <v>73</v>
      </c>
      <c r="D4" s="63" t="s">
        <v>2</v>
      </c>
      <c r="E4" s="65" t="s">
        <v>61</v>
      </c>
      <c r="F4" s="27"/>
    </row>
    <row r="5" spans="1:6" ht="28.5" customHeight="1" thickBot="1">
      <c r="A5" s="62"/>
      <c r="B5" s="64"/>
      <c r="C5" s="64"/>
      <c r="D5" s="64"/>
      <c r="E5" s="66"/>
      <c r="F5" s="28"/>
    </row>
    <row r="6" spans="1:6" ht="28.5" customHeight="1">
      <c r="A6" s="2" t="s">
        <v>62</v>
      </c>
      <c r="B6" s="29">
        <f>SUM(B7:B9)</f>
        <v>22116917000</v>
      </c>
      <c r="C6" s="29">
        <f>SUM(C7:C9)</f>
        <v>18717467170</v>
      </c>
      <c r="D6" s="29">
        <f>SUM(D7:D9)</f>
        <v>-3399449830</v>
      </c>
      <c r="E6" s="30"/>
      <c r="F6" s="31"/>
    </row>
    <row r="7" spans="1:6" ht="27.75" customHeight="1">
      <c r="A7" s="2" t="s">
        <v>63</v>
      </c>
      <c r="B7" s="29">
        <v>17966917000</v>
      </c>
      <c r="C7" s="29">
        <v>14717467170</v>
      </c>
      <c r="D7" s="32">
        <f>C7-B7</f>
        <v>-3249449830</v>
      </c>
      <c r="E7" s="33"/>
      <c r="F7" s="31"/>
    </row>
    <row r="8" spans="1:6" ht="28.5" customHeight="1">
      <c r="A8" s="2" t="s">
        <v>64</v>
      </c>
      <c r="B8" s="29">
        <v>4150000000</v>
      </c>
      <c r="C8" s="29">
        <v>4000000000</v>
      </c>
      <c r="D8" s="32">
        <f>C8-B8</f>
        <v>-150000000</v>
      </c>
      <c r="E8" s="33"/>
      <c r="F8" s="31"/>
    </row>
    <row r="9" spans="1:6" ht="28.5" customHeight="1">
      <c r="A9" s="34" t="s">
        <v>65</v>
      </c>
      <c r="B9" s="29"/>
      <c r="C9" s="29"/>
      <c r="D9" s="32"/>
      <c r="E9" s="33"/>
      <c r="F9" s="31"/>
    </row>
    <row r="10" spans="1:6" ht="28.5" customHeight="1">
      <c r="A10" s="34" t="s">
        <v>66</v>
      </c>
      <c r="B10" s="29"/>
      <c r="C10" s="29"/>
      <c r="D10" s="32"/>
      <c r="E10" s="33"/>
      <c r="F10" s="31"/>
    </row>
    <row r="11" spans="1:6" ht="28.5" customHeight="1">
      <c r="A11" s="2" t="s">
        <v>67</v>
      </c>
      <c r="B11" s="29">
        <f>SUM(B12:B13)</f>
        <v>22068968000</v>
      </c>
      <c r="C11" s="29">
        <f>SUM(C12:C13)</f>
        <v>19414813479</v>
      </c>
      <c r="D11" s="29">
        <f>SUM(D12:D13)</f>
        <v>-2654154521</v>
      </c>
      <c r="E11" s="33"/>
      <c r="F11" s="31"/>
    </row>
    <row r="12" spans="1:6" ht="28.5" customHeight="1">
      <c r="A12" s="2" t="s">
        <v>68</v>
      </c>
      <c r="B12" s="29">
        <v>20068968000</v>
      </c>
      <c r="C12" s="29">
        <v>17523451834</v>
      </c>
      <c r="D12" s="32">
        <f>C12-B12</f>
        <v>-2545516166</v>
      </c>
      <c r="E12" s="33"/>
      <c r="F12" s="31"/>
    </row>
    <row r="13" spans="1:6" ht="28.5" customHeight="1">
      <c r="A13" s="34" t="s">
        <v>69</v>
      </c>
      <c r="B13" s="29">
        <v>2000000000</v>
      </c>
      <c r="C13" s="29">
        <v>1891361645</v>
      </c>
      <c r="D13" s="32">
        <f>C13-B13</f>
        <v>-108638355</v>
      </c>
      <c r="E13" s="33"/>
      <c r="F13" s="31"/>
    </row>
    <row r="14" spans="1:6" s="36" customFormat="1" ht="28.5" customHeight="1">
      <c r="A14" s="2" t="s">
        <v>70</v>
      </c>
      <c r="B14" s="35">
        <f>B6-B11</f>
        <v>47949000</v>
      </c>
      <c r="C14" s="35">
        <f>C6-C11</f>
        <v>-697346309</v>
      </c>
      <c r="D14" s="35">
        <f>D6-D11</f>
        <v>-745295309</v>
      </c>
      <c r="E14" s="33"/>
      <c r="F14" s="31"/>
    </row>
    <row r="15" spans="1:6" ht="28.5" customHeight="1">
      <c r="A15" s="2"/>
      <c r="B15" s="29"/>
      <c r="C15" s="29"/>
      <c r="D15" s="32"/>
      <c r="E15" s="33"/>
      <c r="F15" s="31"/>
    </row>
    <row r="16" spans="1:6" ht="28.5" customHeight="1">
      <c r="A16" s="2"/>
      <c r="B16" s="29"/>
      <c r="C16" s="29"/>
      <c r="D16" s="32"/>
      <c r="E16" s="33"/>
      <c r="F16" s="31"/>
    </row>
    <row r="17" spans="1:6" ht="28.5" customHeight="1">
      <c r="A17" s="2"/>
      <c r="B17" s="29"/>
      <c r="C17" s="29"/>
      <c r="D17" s="32"/>
      <c r="E17" s="33"/>
      <c r="F17" s="31"/>
    </row>
    <row r="18" spans="1:6" ht="28.5" customHeight="1">
      <c r="A18" s="2"/>
      <c r="B18" s="29"/>
      <c r="C18" s="29"/>
      <c r="D18" s="32"/>
      <c r="E18" s="33"/>
      <c r="F18" s="31"/>
    </row>
    <row r="19" spans="1:6" ht="28.5" customHeight="1">
      <c r="A19" s="2"/>
      <c r="B19" s="29"/>
      <c r="C19" s="29"/>
      <c r="D19" s="32"/>
      <c r="E19" s="33"/>
      <c r="F19" s="31"/>
    </row>
    <row r="20" spans="1:6" ht="28.5" customHeight="1">
      <c r="A20" s="2"/>
      <c r="B20" s="29"/>
      <c r="C20" s="29"/>
      <c r="D20" s="32"/>
      <c r="E20" s="33"/>
      <c r="F20" s="31"/>
    </row>
    <row r="21" spans="1:6" ht="28.5" customHeight="1">
      <c r="A21" s="2"/>
      <c r="B21" s="29"/>
      <c r="C21" s="29"/>
      <c r="D21" s="32"/>
      <c r="E21" s="33"/>
      <c r="F21" s="31"/>
    </row>
    <row r="22" spans="1:6" ht="28.5" customHeight="1">
      <c r="A22" s="2"/>
      <c r="B22" s="29"/>
      <c r="C22" s="29"/>
      <c r="D22" s="32"/>
      <c r="E22" s="33"/>
      <c r="F22" s="31"/>
    </row>
    <row r="23" spans="1:6" ht="30" customHeight="1">
      <c r="A23" s="2"/>
      <c r="B23" s="29"/>
      <c r="C23" s="29"/>
      <c r="D23" s="37"/>
      <c r="E23" s="38"/>
      <c r="F23" s="31"/>
    </row>
    <row r="24" spans="1:6" ht="28.5" customHeight="1">
      <c r="A24" s="2"/>
      <c r="B24" s="29"/>
      <c r="C24" s="29"/>
      <c r="D24" s="37"/>
      <c r="E24" s="38"/>
      <c r="F24" s="31"/>
    </row>
    <row r="25" spans="1:6" ht="24" customHeight="1">
      <c r="A25" s="2"/>
      <c r="B25" s="29"/>
      <c r="C25" s="29"/>
      <c r="D25" s="37"/>
      <c r="E25" s="38"/>
      <c r="F25" s="31"/>
    </row>
    <row r="26" spans="1:6" ht="23.25" customHeight="1">
      <c r="A26" s="2"/>
      <c r="B26" s="29"/>
      <c r="C26" s="29"/>
      <c r="D26" s="37"/>
      <c r="E26" s="38"/>
      <c r="F26" s="31"/>
    </row>
    <row r="27" spans="1:6" ht="28.5" customHeight="1" thickBot="1">
      <c r="A27" s="39"/>
      <c r="B27" s="40"/>
      <c r="C27" s="40"/>
      <c r="D27" s="41"/>
      <c r="E27" s="42"/>
      <c r="F27" s="31"/>
    </row>
    <row r="28" ht="28.5" customHeight="1"/>
  </sheetData>
  <mergeCells count="8">
    <mergeCell ref="A1:E1"/>
    <mergeCell ref="A2:E2"/>
    <mergeCell ref="A3:E3"/>
    <mergeCell ref="A4:A5"/>
    <mergeCell ref="B4:B5"/>
    <mergeCell ref="C4:C5"/>
    <mergeCell ref="D4:D5"/>
    <mergeCell ref="E4:E5"/>
  </mergeCell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user</cp:lastModifiedBy>
  <cp:lastPrinted>2007-05-09T01:49:22Z</cp:lastPrinted>
  <dcterms:created xsi:type="dcterms:W3CDTF">1999-05-27T06:47:21Z</dcterms:created>
  <dcterms:modified xsi:type="dcterms:W3CDTF">2007-07-14T06:55:37Z</dcterms:modified>
  <cp:category/>
  <cp:version/>
  <cp:contentType/>
  <cp:contentStatus/>
</cp:coreProperties>
</file>