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670" firstSheet="1" activeTab="3"/>
  </bookViews>
  <sheets>
    <sheet name="營業基金-損益綜計1" sheetId="1" r:id="rId1"/>
    <sheet name="營業基金-損益綜計2" sheetId="2" r:id="rId2"/>
    <sheet name="非營業(作業基金)-收支1" sheetId="3" r:id="rId3"/>
    <sheet name="非營業(作業基金)-收支2" sheetId="4" r:id="rId4"/>
    <sheet name="Sheet6" sheetId="5" r:id="rId5"/>
  </sheets>
  <definedNames/>
  <calcPr fullCalcOnLoad="1"/>
</workbook>
</file>

<file path=xl/sharedStrings.xml><?xml version="1.0" encoding="utf-8"?>
<sst xmlns="http://schemas.openxmlformats.org/spreadsheetml/2006/main" count="196" uniqueCount="119">
  <si>
    <t>科          目</t>
  </si>
  <si>
    <t>%</t>
  </si>
  <si>
    <t>金           額</t>
  </si>
  <si>
    <t>營業收入</t>
  </si>
  <si>
    <t xml:space="preserve">    勞務收入</t>
  </si>
  <si>
    <t xml:space="preserve">    其他營業收入</t>
  </si>
  <si>
    <t>營業成本</t>
  </si>
  <si>
    <t xml:space="preserve">    勞務成本</t>
  </si>
  <si>
    <t xml:space="preserve">    金融保險成本</t>
  </si>
  <si>
    <t xml:space="preserve">    其他營業成本</t>
  </si>
  <si>
    <t>營業毛利(毛損)</t>
  </si>
  <si>
    <t>營業費用</t>
  </si>
  <si>
    <t xml:space="preserve">    業務費用</t>
  </si>
  <si>
    <t xml:space="preserve">    管理費用</t>
  </si>
  <si>
    <t xml:space="preserve">    其他事業費用</t>
  </si>
  <si>
    <t>營業利益(損失)</t>
  </si>
  <si>
    <t>營業外收入</t>
  </si>
  <si>
    <t xml:space="preserve">    財務收入</t>
  </si>
  <si>
    <t xml:space="preserve">    其他營業外收入</t>
  </si>
  <si>
    <t>營業外費用</t>
  </si>
  <si>
    <t xml:space="preserve">    財務費用</t>
  </si>
  <si>
    <t xml:space="preserve">    什項費用</t>
  </si>
  <si>
    <t xml:space="preserve">    其他營業外費用</t>
  </si>
  <si>
    <t xml:space="preserve">營業外利益（損失─) </t>
  </si>
  <si>
    <t>稅前純益(純損-)</t>
  </si>
  <si>
    <t>所得稅費用(利益-)</t>
  </si>
  <si>
    <t>本期純益（損失─）</t>
  </si>
  <si>
    <t xml:space="preserve">    銷貨收入</t>
  </si>
  <si>
    <t>單位:新臺幣元</t>
  </si>
  <si>
    <t>業務收入</t>
  </si>
  <si>
    <t xml:space="preserve">    投融資業務收入</t>
  </si>
  <si>
    <t xml:space="preserve">    醫療收入</t>
  </si>
  <si>
    <t xml:space="preserve">    徵收收入</t>
  </si>
  <si>
    <t xml:space="preserve">    福利收入</t>
  </si>
  <si>
    <t xml:space="preserve">    其他業務收入</t>
  </si>
  <si>
    <t>業務成本與費用</t>
  </si>
  <si>
    <t xml:space="preserve">    銷貨成本</t>
  </si>
  <si>
    <t xml:space="preserve">    投融資業務成本</t>
  </si>
  <si>
    <t xml:space="preserve">    醫療成本</t>
  </si>
  <si>
    <t xml:space="preserve">    福利成本</t>
  </si>
  <si>
    <t xml:space="preserve">    其他業務成本</t>
  </si>
  <si>
    <t xml:space="preserve">    行銷及業務費用</t>
  </si>
  <si>
    <t xml:space="preserve">    管理及總務費用</t>
  </si>
  <si>
    <t xml:space="preserve">    研究發展及訓練費用</t>
  </si>
  <si>
    <t xml:space="preserve">    其他業務費用</t>
  </si>
  <si>
    <t>業務賸餘(短絀一)</t>
  </si>
  <si>
    <t>業務外收入</t>
  </si>
  <si>
    <t xml:space="preserve">    其他業務外收入</t>
  </si>
  <si>
    <t>業務外費用</t>
  </si>
  <si>
    <t xml:space="preserve">    其他業務外費用</t>
  </si>
  <si>
    <t xml:space="preserve">業務外賸餘（短絀一) </t>
  </si>
  <si>
    <t>本期賸餘（短絀一）</t>
  </si>
  <si>
    <t xml:space="preserve">    金融保險收入</t>
  </si>
  <si>
    <r>
      <t xml:space="preserve"> 新竹縣損益綜計表</t>
    </r>
    <r>
      <rPr>
        <sz val="14"/>
        <rFont val="雅真中楷"/>
        <family val="3"/>
      </rPr>
      <t>(依收支科目分列)</t>
    </r>
  </si>
  <si>
    <t>中華民國九十二年度</t>
  </si>
  <si>
    <r>
      <t>上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度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審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決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算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數</t>
    </r>
  </si>
  <si>
    <t xml:space="preserve">  法 定 預 算 數</t>
  </si>
  <si>
    <r>
      <t xml:space="preserve">  </t>
    </r>
    <r>
      <rPr>
        <sz val="10"/>
        <rFont val="細明體"/>
        <family val="3"/>
      </rPr>
      <t>核</t>
    </r>
    <r>
      <rPr>
        <sz val="10"/>
        <rFont val="Courier"/>
        <family val="3"/>
      </rPr>
      <t xml:space="preserve"> </t>
    </r>
    <r>
      <rPr>
        <sz val="10"/>
        <rFont val="細明體"/>
        <family val="3"/>
      </rPr>
      <t>定</t>
    </r>
    <r>
      <rPr>
        <sz val="10"/>
        <rFont val="Courier"/>
        <family val="3"/>
      </rPr>
      <t xml:space="preserve"> </t>
    </r>
    <r>
      <rPr>
        <sz val="10"/>
        <rFont val="細明體"/>
        <family val="3"/>
      </rPr>
      <t>決</t>
    </r>
    <r>
      <rPr>
        <sz val="10"/>
        <rFont val="Courier"/>
        <family val="3"/>
      </rPr>
      <t xml:space="preserve"> </t>
    </r>
    <r>
      <rPr>
        <sz val="10"/>
        <rFont val="細明體"/>
        <family val="3"/>
      </rPr>
      <t>算</t>
    </r>
    <r>
      <rPr>
        <sz val="10"/>
        <rFont val="Courier"/>
        <family val="3"/>
      </rPr>
      <t xml:space="preserve"> </t>
    </r>
    <r>
      <rPr>
        <sz val="10"/>
        <rFont val="細明體"/>
        <family val="3"/>
      </rPr>
      <t>數</t>
    </r>
    <r>
      <rPr>
        <sz val="10"/>
        <rFont val="Courier"/>
        <family val="3"/>
      </rPr>
      <t xml:space="preserve">       </t>
    </r>
  </si>
  <si>
    <t xml:space="preserve">   比     較     增     減 (-)</t>
  </si>
  <si>
    <r>
      <t>金</t>
    </r>
    <r>
      <rPr>
        <sz val="10"/>
        <rFont val="Times New Roman"/>
        <family val="1"/>
      </rPr>
      <t xml:space="preserve">                  </t>
    </r>
    <r>
      <rPr>
        <sz val="10"/>
        <rFont val="新細明體"/>
        <family val="1"/>
      </rPr>
      <t>額</t>
    </r>
  </si>
  <si>
    <r>
      <t>名</t>
    </r>
    <r>
      <rPr>
        <sz val="10"/>
        <rFont val="Times New Roman"/>
        <family val="1"/>
      </rPr>
      <t xml:space="preserve">                  </t>
    </r>
    <r>
      <rPr>
        <sz val="10"/>
        <rFont val="新細明體"/>
        <family val="1"/>
      </rPr>
      <t>稱</t>
    </r>
  </si>
  <si>
    <t>編號</t>
  </si>
  <si>
    <t>41-47</t>
  </si>
  <si>
    <t xml:space="preserve">    給氣收入</t>
  </si>
  <si>
    <t>51-57</t>
  </si>
  <si>
    <t>510-514</t>
  </si>
  <si>
    <r>
      <t>新竹縣收支餘絀綜計表</t>
    </r>
    <r>
      <rPr>
        <sz val="14"/>
        <rFont val="雅真中楷"/>
        <family val="3"/>
      </rPr>
      <t>(依收支科目分列)</t>
    </r>
  </si>
  <si>
    <r>
      <t xml:space="preserve">                                          </t>
    </r>
    <r>
      <rPr>
        <sz val="16"/>
        <rFont val="雅真中楷"/>
        <family val="3"/>
      </rPr>
      <t>中華民國九十二年度</t>
    </r>
  </si>
  <si>
    <r>
      <t>上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度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審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定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算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數</t>
    </r>
  </si>
  <si>
    <t xml:space="preserve">   比      較      增      減  (-)</t>
  </si>
  <si>
    <r>
      <t>金</t>
    </r>
    <r>
      <rPr>
        <sz val="9"/>
        <rFont val="Times New Roman"/>
        <family val="1"/>
      </rPr>
      <t xml:space="preserve">                  </t>
    </r>
    <r>
      <rPr>
        <sz val="9"/>
        <rFont val="新細明體"/>
        <family val="1"/>
      </rPr>
      <t>額</t>
    </r>
  </si>
  <si>
    <r>
      <t>名</t>
    </r>
    <r>
      <rPr>
        <sz val="9"/>
        <rFont val="Times New Roman"/>
        <family val="1"/>
      </rPr>
      <t xml:space="preserve">                  </t>
    </r>
    <r>
      <rPr>
        <sz val="9"/>
        <rFont val="新細明體"/>
        <family val="1"/>
      </rPr>
      <t>稱</t>
    </r>
  </si>
  <si>
    <t>41A</t>
  </si>
  <si>
    <t>51A</t>
  </si>
  <si>
    <t>51B</t>
  </si>
  <si>
    <t>51D</t>
  </si>
  <si>
    <r>
      <t xml:space="preserve">                </t>
    </r>
    <r>
      <rPr>
        <u val="single"/>
        <sz val="22"/>
        <rFont val="雅真中楷"/>
        <family val="3"/>
      </rPr>
      <t>新竹縣　收支餘絀綜計表</t>
    </r>
    <r>
      <rPr>
        <u val="single"/>
        <sz val="14"/>
        <rFont val="雅真中楷"/>
        <family val="3"/>
      </rPr>
      <t>(依基金別分列)</t>
    </r>
  </si>
  <si>
    <r>
      <t xml:space="preserve">    </t>
    </r>
    <r>
      <rPr>
        <sz val="16"/>
        <rFont val="雅真中楷"/>
        <family val="3"/>
      </rPr>
      <t>中華民國</t>
    </r>
    <r>
      <rPr>
        <sz val="16"/>
        <rFont val="Times New Roman"/>
        <family val="1"/>
      </rPr>
      <t xml:space="preserve">          </t>
    </r>
    <r>
      <rPr>
        <sz val="16"/>
        <rFont val="雅真中楷"/>
        <family val="3"/>
      </rPr>
      <t>九十二年度</t>
    </r>
  </si>
  <si>
    <r>
      <t>基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金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別</t>
    </r>
  </si>
  <si>
    <t xml:space="preserve">  衛      生      局</t>
  </si>
  <si>
    <t xml:space="preserve">  慢性病防治所</t>
  </si>
  <si>
    <t xml:space="preserve"> 社  會  福  利</t>
  </si>
  <si>
    <t xml:space="preserve">  仁智國民住宅</t>
  </si>
  <si>
    <t xml:space="preserve"> 福  利  互  助</t>
  </si>
  <si>
    <t>台科大</t>
  </si>
  <si>
    <t xml:space="preserve">  輔助公教人員</t>
  </si>
  <si>
    <r>
      <t>平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均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權</t>
    </r>
  </si>
  <si>
    <r>
      <t>環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境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污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染</t>
    </r>
  </si>
  <si>
    <r>
      <t>縣</t>
    </r>
    <r>
      <rPr>
        <sz val="8"/>
        <rFont val="Courier"/>
        <family val="3"/>
      </rPr>
      <t xml:space="preserve">  </t>
    </r>
    <r>
      <rPr>
        <sz val="8"/>
        <rFont val="新細明體"/>
        <family val="1"/>
      </rPr>
      <t>治</t>
    </r>
    <r>
      <rPr>
        <sz val="8"/>
        <rFont val="Courier"/>
        <family val="3"/>
      </rPr>
      <t xml:space="preserve"> </t>
    </r>
    <r>
      <rPr>
        <sz val="8"/>
        <rFont val="新細明體"/>
        <family val="1"/>
      </rPr>
      <t>遷</t>
    </r>
    <r>
      <rPr>
        <sz val="8"/>
        <rFont val="Courier"/>
        <family val="3"/>
      </rPr>
      <t xml:space="preserve">  </t>
    </r>
    <r>
      <rPr>
        <sz val="8"/>
        <rFont val="新細明體"/>
        <family val="1"/>
      </rPr>
      <t>建</t>
    </r>
  </si>
  <si>
    <t>松林區區段徵收</t>
  </si>
  <si>
    <r>
      <t>工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區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開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發</t>
    </r>
  </si>
  <si>
    <t>明德市地</t>
  </si>
  <si>
    <t>農業發展</t>
  </si>
  <si>
    <t>科           目</t>
  </si>
  <si>
    <t xml:space="preserve">  醫療循環基金</t>
  </si>
  <si>
    <t xml:space="preserve"> 基             金</t>
  </si>
  <si>
    <t xml:space="preserve">  維  護   基  金</t>
  </si>
  <si>
    <t xml:space="preserve">  購置住宅基金</t>
  </si>
  <si>
    <r>
      <t>基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金</t>
    </r>
  </si>
  <si>
    <r>
      <t>防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治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基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金</t>
    </r>
  </si>
  <si>
    <t>第二期建設基金</t>
  </si>
  <si>
    <t>開發計畫建設基金</t>
  </si>
  <si>
    <r>
      <t>管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理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基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金</t>
    </r>
  </si>
  <si>
    <t>重劃基金</t>
  </si>
  <si>
    <r>
      <t>基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金</t>
    </r>
  </si>
  <si>
    <t xml:space="preserve">    研究發展及訓練    費用</t>
  </si>
  <si>
    <t xml:space="preserve">業務外賸餘（短絀一) </t>
  </si>
  <si>
    <t xml:space="preserve"> 新    竹    縣</t>
  </si>
  <si>
    <t xml:space="preserve">  新竹肉品市場</t>
  </si>
  <si>
    <t>科                       目</t>
  </si>
  <si>
    <t xml:space="preserve"> 瓦 斯 管 理 處</t>
  </si>
  <si>
    <t xml:space="preserve">  股份有限公司</t>
  </si>
  <si>
    <r>
      <t xml:space="preserve">新竹縣損益綜計表 </t>
    </r>
    <r>
      <rPr>
        <sz val="14"/>
        <rFont val="雅真中楷"/>
        <family val="3"/>
      </rPr>
      <t>(依基金別分列)</t>
    </r>
  </si>
  <si>
    <t>中華民國九十二年度</t>
  </si>
  <si>
    <r>
      <t>基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0"/>
      </rPr>
      <t>金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0"/>
      </rPr>
      <t>別</t>
    </r>
  </si>
  <si>
    <t xml:space="preserve">    給氣成本</t>
  </si>
  <si>
    <r>
      <t>合        計</t>
    </r>
    <r>
      <rPr>
        <sz val="12"/>
        <rFont val="新細明體"/>
        <family val="0"/>
      </rPr>
      <t>(審定)</t>
    </r>
  </si>
  <si>
    <r>
      <t xml:space="preserve"> (</t>
    </r>
    <r>
      <rPr>
        <sz val="9"/>
        <rFont val="細明體"/>
        <family val="3"/>
      </rPr>
      <t>審</t>
    </r>
    <r>
      <rPr>
        <sz val="9"/>
        <rFont val="Courier"/>
        <family val="3"/>
      </rPr>
      <t xml:space="preserve"> </t>
    </r>
    <r>
      <rPr>
        <sz val="9"/>
        <rFont val="細明體"/>
        <family val="3"/>
      </rPr>
      <t>定</t>
    </r>
    <r>
      <rPr>
        <sz val="9"/>
        <rFont val="Courier"/>
        <family val="3"/>
      </rPr>
      <t xml:space="preserve">) </t>
    </r>
    <r>
      <rPr>
        <sz val="9"/>
        <rFont val="細明體"/>
        <family val="3"/>
      </rPr>
      <t>決</t>
    </r>
    <r>
      <rPr>
        <sz val="9"/>
        <rFont val="Courier"/>
        <family val="3"/>
      </rPr>
      <t xml:space="preserve"> </t>
    </r>
    <r>
      <rPr>
        <sz val="9"/>
        <rFont val="細明體"/>
        <family val="3"/>
      </rPr>
      <t>算</t>
    </r>
    <r>
      <rPr>
        <sz val="9"/>
        <rFont val="Courier"/>
        <family val="3"/>
      </rPr>
      <t xml:space="preserve"> </t>
    </r>
    <r>
      <rPr>
        <sz val="9"/>
        <rFont val="細明體"/>
        <family val="3"/>
      </rPr>
      <t>數</t>
    </r>
    <r>
      <rPr>
        <sz val="9"/>
        <rFont val="Courier"/>
        <family val="3"/>
      </rPr>
      <t xml:space="preserve">       </t>
    </r>
  </si>
  <si>
    <t>合        計(審定)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</si>
</sst>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\-\ #,##0.00\ "/>
    <numFmt numFmtId="177" formatCode="0_);[Red]\(0\)"/>
    <numFmt numFmtId="178" formatCode="_-* #,##0_-;\-* #,##0_-;_-* &quot;-&quot;??_-;_-@_-"/>
    <numFmt numFmtId="179" formatCode="0.00_);[Red]\(0.00\)"/>
  </numFmts>
  <fonts count="24">
    <font>
      <sz val="12"/>
      <name val="新細明體"/>
      <family val="0"/>
    </font>
    <font>
      <sz val="12"/>
      <name val="Courier"/>
      <family val="3"/>
    </font>
    <font>
      <sz val="9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u val="single"/>
      <sz val="22"/>
      <name val="雅真中楷"/>
      <family val="3"/>
    </font>
    <font>
      <sz val="14"/>
      <name val="雅真中楷"/>
      <family val="3"/>
    </font>
    <font>
      <sz val="16"/>
      <name val="雅真中楷"/>
      <family val="3"/>
    </font>
    <font>
      <sz val="10"/>
      <name val="Courier"/>
      <family val="3"/>
    </font>
    <font>
      <sz val="10"/>
      <name val="細明體"/>
      <family val="3"/>
    </font>
    <font>
      <sz val="16"/>
      <name val="Times New Roman"/>
      <family val="1"/>
    </font>
    <font>
      <sz val="20"/>
      <name val="雅真中楷"/>
      <family val="3"/>
    </font>
    <font>
      <sz val="9"/>
      <name val="Times New Roman"/>
      <family val="1"/>
    </font>
    <font>
      <sz val="9"/>
      <name val="Courier"/>
      <family val="3"/>
    </font>
    <font>
      <sz val="9"/>
      <name val="細明體"/>
      <family val="3"/>
    </font>
    <font>
      <sz val="22"/>
      <name val="雅真中楷"/>
      <family val="3"/>
    </font>
    <font>
      <u val="single"/>
      <sz val="14"/>
      <name val="雅真中楷"/>
      <family val="3"/>
    </font>
    <font>
      <sz val="8"/>
      <name val="Courier"/>
      <family val="3"/>
    </font>
    <font>
      <sz val="8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9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176" fontId="1" fillId="0" borderId="0" xfId="15" applyNumberFormat="1" applyAlignment="1">
      <alignment vertical="center"/>
      <protection/>
    </xf>
    <xf numFmtId="39" fontId="1" fillId="0" borderId="0" xfId="15" applyAlignment="1">
      <alignment horizontal="centerContinuous" vertical="center"/>
      <protection/>
    </xf>
    <xf numFmtId="39" fontId="1" fillId="0" borderId="0" xfId="15" applyAlignment="1">
      <alignment horizontal="centerContinuous"/>
      <protection/>
    </xf>
    <xf numFmtId="39" fontId="1" fillId="0" borderId="0" xfId="15" applyAlignment="1">
      <alignment vertical="center"/>
      <protection/>
    </xf>
    <xf numFmtId="39" fontId="1" fillId="0" borderId="0" xfId="15" applyBorder="1" applyAlignment="1">
      <alignment horizontal="centerContinuous" vertical="center"/>
      <protection/>
    </xf>
    <xf numFmtId="39" fontId="1" fillId="0" borderId="0" xfId="15" applyBorder="1">
      <alignment/>
      <protection/>
    </xf>
    <xf numFmtId="39" fontId="1" fillId="0" borderId="0" xfId="15" applyBorder="1" applyAlignment="1">
      <alignment vertical="center"/>
      <protection/>
    </xf>
    <xf numFmtId="39" fontId="1" fillId="0" borderId="0" xfId="15">
      <alignment/>
      <protection/>
    </xf>
    <xf numFmtId="176" fontId="3" fillId="0" borderId="0" xfId="15" applyNumberFormat="1" applyFont="1" applyBorder="1" applyAlignment="1">
      <alignment vertical="center"/>
      <protection/>
    </xf>
    <xf numFmtId="176" fontId="3" fillId="0" borderId="0" xfId="15" applyNumberFormat="1" applyFont="1" applyBorder="1" applyAlignment="1" applyProtection="1">
      <alignment horizontal="center" vertical="center"/>
      <protection/>
    </xf>
    <xf numFmtId="176" fontId="1" fillId="0" borderId="0" xfId="15" applyNumberFormat="1" applyBorder="1" applyAlignment="1">
      <alignment vertical="center"/>
      <protection/>
    </xf>
    <xf numFmtId="176" fontId="3" fillId="0" borderId="1" xfId="15" applyNumberFormat="1" applyFont="1" applyBorder="1" applyAlignment="1" applyProtection="1">
      <alignment horizontal="center" vertical="center"/>
      <protection/>
    </xf>
    <xf numFmtId="176" fontId="3" fillId="0" borderId="2" xfId="15" applyNumberFormat="1" applyFont="1" applyBorder="1" applyAlignment="1" applyProtection="1">
      <alignment horizontal="center" vertical="center"/>
      <protection/>
    </xf>
    <xf numFmtId="176" fontId="3" fillId="0" borderId="3" xfId="15" applyNumberFormat="1" applyFont="1" applyBorder="1" applyAlignment="1" applyProtection="1">
      <alignment horizontal="center" vertical="center"/>
      <protection/>
    </xf>
    <xf numFmtId="176" fontId="2" fillId="0" borderId="4" xfId="15" applyNumberFormat="1" applyFont="1" applyBorder="1" applyAlignment="1" applyProtection="1">
      <alignment vertical="center"/>
      <protection/>
    </xf>
    <xf numFmtId="176" fontId="2" fillId="0" borderId="5" xfId="15" applyNumberFormat="1" applyFont="1" applyBorder="1" applyAlignment="1" applyProtection="1">
      <alignment vertical="center"/>
      <protection/>
    </xf>
    <xf numFmtId="176" fontId="2" fillId="0" borderId="2" xfId="15" applyNumberFormat="1" applyFont="1" applyBorder="1" applyAlignment="1" applyProtection="1">
      <alignment vertical="center"/>
      <protection/>
    </xf>
    <xf numFmtId="176" fontId="2" fillId="0" borderId="6" xfId="15" applyNumberFormat="1" applyFont="1" applyBorder="1" applyAlignment="1" applyProtection="1">
      <alignment vertical="center"/>
      <protection/>
    </xf>
    <xf numFmtId="176" fontId="3" fillId="0" borderId="7" xfId="15" applyNumberFormat="1" applyFont="1" applyBorder="1" applyAlignment="1" applyProtection="1">
      <alignment horizontal="left" vertical="center"/>
      <protection/>
    </xf>
    <xf numFmtId="176" fontId="0" fillId="0" borderId="0" xfId="15" applyNumberFormat="1" applyFont="1" applyAlignment="1">
      <alignment vertical="center"/>
      <protection/>
    </xf>
    <xf numFmtId="176" fontId="0" fillId="0" borderId="0" xfId="15" applyNumberFormat="1" applyFont="1" applyBorder="1" applyAlignment="1">
      <alignment vertical="center"/>
      <protection/>
    </xf>
    <xf numFmtId="176" fontId="2" fillId="0" borderId="8" xfId="15" applyNumberFormat="1" applyFont="1" applyBorder="1" applyAlignment="1" applyProtection="1">
      <alignment vertical="center"/>
      <protection/>
    </xf>
    <xf numFmtId="176" fontId="2" fillId="0" borderId="9" xfId="15" applyNumberFormat="1" applyFont="1" applyBorder="1" applyAlignment="1" applyProtection="1">
      <alignment vertical="center"/>
      <protection/>
    </xf>
    <xf numFmtId="176" fontId="3" fillId="0" borderId="0" xfId="15" applyNumberFormat="1" applyFont="1" applyAlignment="1" applyProtection="1">
      <alignment vertical="center"/>
      <protection locked="0"/>
    </xf>
    <xf numFmtId="39" fontId="0" fillId="0" borderId="0" xfId="15" applyFont="1" applyAlignment="1" applyProtection="1">
      <alignment horizontal="centerContinuous" vertical="center"/>
      <protection locked="0"/>
    </xf>
    <xf numFmtId="39" fontId="1" fillId="0" borderId="0" xfId="15" applyAlignment="1" applyProtection="1">
      <alignment horizontal="centerContinuous"/>
      <protection locked="0"/>
    </xf>
    <xf numFmtId="39" fontId="0" fillId="0" borderId="0" xfId="15" applyFont="1" applyAlignment="1" applyProtection="1">
      <alignment vertical="center"/>
      <protection locked="0"/>
    </xf>
    <xf numFmtId="176" fontId="2" fillId="0" borderId="10" xfId="15" applyNumberFormat="1" applyFont="1" applyBorder="1" applyAlignment="1" applyProtection="1">
      <alignment horizontal="center" vertical="center"/>
      <protection locked="0"/>
    </xf>
    <xf numFmtId="176" fontId="2" fillId="0" borderId="2" xfId="15" applyNumberFormat="1" applyFont="1" applyBorder="1" applyAlignment="1" applyProtection="1">
      <alignment horizontal="center" vertical="center"/>
      <protection locked="0"/>
    </xf>
    <xf numFmtId="176" fontId="2" fillId="0" borderId="3" xfId="15" applyNumberFormat="1" applyFont="1" applyBorder="1" applyAlignment="1" applyProtection="1">
      <alignment horizontal="center" vertical="center"/>
      <protection locked="0"/>
    </xf>
    <xf numFmtId="176" fontId="2" fillId="0" borderId="0" xfId="15" applyNumberFormat="1" applyFont="1" applyBorder="1" applyAlignment="1" applyProtection="1">
      <alignment vertical="center"/>
      <protection locked="0"/>
    </xf>
    <xf numFmtId="176" fontId="3" fillId="0" borderId="0" xfId="15" applyNumberFormat="1" applyFont="1" applyBorder="1" applyAlignment="1" applyProtection="1">
      <alignment vertical="center"/>
      <protection locked="0"/>
    </xf>
    <xf numFmtId="176" fontId="0" fillId="0" borderId="0" xfId="15" applyNumberFormat="1" applyFont="1" applyAlignment="1" applyProtection="1">
      <alignment vertical="center"/>
      <protection locked="0"/>
    </xf>
    <xf numFmtId="39" fontId="1" fillId="0" borderId="0" xfId="15" applyAlignment="1" applyProtection="1">
      <alignment vertical="center"/>
      <protection locked="0"/>
    </xf>
    <xf numFmtId="176" fontId="2" fillId="0" borderId="11" xfId="15" applyNumberFormat="1" applyFont="1" applyBorder="1" applyAlignment="1" applyProtection="1">
      <alignment horizontal="centerContinuous" vertical="center"/>
      <protection locked="0"/>
    </xf>
    <xf numFmtId="39" fontId="1" fillId="0" borderId="0" xfId="15" applyProtection="1">
      <alignment/>
      <protection locked="0"/>
    </xf>
    <xf numFmtId="176" fontId="6" fillId="0" borderId="12" xfId="15" applyNumberFormat="1" applyFont="1" applyBorder="1" applyAlignment="1" applyProtection="1">
      <alignment horizontal="center" vertical="center" shrinkToFit="1"/>
      <protection locked="0"/>
    </xf>
    <xf numFmtId="176" fontId="6" fillId="0" borderId="5" xfId="15" applyNumberFormat="1" applyFont="1" applyBorder="1" applyAlignment="1" applyProtection="1">
      <alignment vertical="center" shrinkToFit="1"/>
      <protection locked="0"/>
    </xf>
    <xf numFmtId="176" fontId="6" fillId="0" borderId="13" xfId="15" applyNumberFormat="1" applyFont="1" applyBorder="1" applyAlignment="1" applyProtection="1">
      <alignment vertical="center" shrinkToFit="1"/>
      <protection locked="0"/>
    </xf>
    <xf numFmtId="176" fontId="6" fillId="0" borderId="2" xfId="15" applyNumberFormat="1" applyFont="1" applyBorder="1" applyAlignment="1" applyProtection="1">
      <alignment vertical="center" shrinkToFit="1"/>
      <protection locked="0"/>
    </xf>
    <xf numFmtId="176" fontId="6" fillId="0" borderId="14" xfId="15" applyNumberFormat="1" applyFont="1" applyBorder="1" applyAlignment="1" applyProtection="1">
      <alignment vertical="center" shrinkToFit="1"/>
      <protection locked="0"/>
    </xf>
    <xf numFmtId="39" fontId="10" fillId="0" borderId="0" xfId="15" applyFont="1" applyBorder="1" applyAlignment="1" applyProtection="1">
      <alignment horizontal="centerContinuous" vertical="center"/>
      <protection locked="0"/>
    </xf>
    <xf numFmtId="39" fontId="10" fillId="0" borderId="0" xfId="15" applyFont="1" applyBorder="1" applyAlignment="1">
      <alignment horizontal="centerContinuous" vertical="center"/>
      <protection/>
    </xf>
    <xf numFmtId="39" fontId="1" fillId="0" borderId="15" xfId="15" applyBorder="1" applyAlignment="1">
      <alignment horizontal="centerContinuous" vertical="center"/>
      <protection/>
    </xf>
    <xf numFmtId="39" fontId="1" fillId="0" borderId="0" xfId="15" applyAlignment="1" applyProtection="1" quotePrefix="1">
      <alignment horizontal="centerContinuous" vertical="center"/>
      <protection/>
    </xf>
    <xf numFmtId="39" fontId="3" fillId="0" borderId="0" xfId="15" applyFont="1" applyBorder="1" applyAlignment="1" applyProtection="1">
      <alignment horizontal="right"/>
      <protection/>
    </xf>
    <xf numFmtId="176" fontId="3" fillId="0" borderId="16" xfId="15" applyNumberFormat="1" applyFont="1" applyBorder="1" applyAlignment="1" applyProtection="1">
      <alignment horizontal="centerContinuous" vertical="center" shrinkToFit="1"/>
      <protection/>
    </xf>
    <xf numFmtId="176" fontId="3" fillId="0" borderId="11" xfId="15" applyNumberFormat="1" applyFont="1" applyBorder="1" applyAlignment="1">
      <alignment horizontal="centerContinuous" vertical="center" shrinkToFit="1"/>
      <protection/>
    </xf>
    <xf numFmtId="176" fontId="3" fillId="0" borderId="17" xfId="15" applyNumberFormat="1" applyFont="1" applyBorder="1" applyAlignment="1" applyProtection="1">
      <alignment horizontal="center" vertical="center"/>
      <protection/>
    </xf>
    <xf numFmtId="176" fontId="5" fillId="0" borderId="1" xfId="15" applyNumberFormat="1" applyFont="1" applyBorder="1" applyAlignment="1" applyProtection="1">
      <alignment horizontal="center" vertical="center"/>
      <protection/>
    </xf>
    <xf numFmtId="39" fontId="3" fillId="0" borderId="1" xfId="15" applyFont="1" applyBorder="1" applyAlignment="1">
      <alignment horizontal="center" vertical="center"/>
      <protection/>
    </xf>
    <xf numFmtId="176" fontId="3" fillId="0" borderId="10" xfId="15" applyNumberFormat="1" applyFont="1" applyBorder="1" applyAlignment="1" applyProtection="1">
      <alignment horizontal="center" vertical="center"/>
      <protection/>
    </xf>
    <xf numFmtId="176" fontId="2" fillId="0" borderId="18" xfId="15" applyNumberFormat="1" applyFont="1" applyBorder="1" applyAlignment="1" applyProtection="1">
      <alignment horizontal="right" vertical="center"/>
      <protection/>
    </xf>
    <xf numFmtId="176" fontId="2" fillId="0" borderId="5" xfId="15" applyNumberFormat="1" applyFont="1" applyBorder="1" applyAlignment="1" applyProtection="1">
      <alignment horizontal="left" vertical="center"/>
      <protection/>
    </xf>
    <xf numFmtId="177" fontId="7" fillId="0" borderId="5" xfId="15" applyNumberFormat="1" applyFont="1" applyBorder="1" applyAlignment="1" applyProtection="1">
      <alignment horizontal="left" vertical="center"/>
      <protection/>
    </xf>
    <xf numFmtId="177" fontId="6" fillId="0" borderId="5" xfId="15" applyNumberFormat="1" applyFont="1" applyBorder="1" applyAlignment="1" applyProtection="1">
      <alignment horizontal="left" vertical="center"/>
      <protection/>
    </xf>
    <xf numFmtId="176" fontId="2" fillId="0" borderId="19" xfId="15" applyNumberFormat="1" applyFont="1" applyBorder="1" applyAlignment="1" applyProtection="1">
      <alignment horizontal="right" vertical="center"/>
      <protection/>
    </xf>
    <xf numFmtId="176" fontId="2" fillId="0" borderId="2" xfId="15" applyNumberFormat="1" applyFont="1" applyBorder="1" applyAlignment="1" applyProtection="1">
      <alignment horizontal="left" vertical="center"/>
      <protection/>
    </xf>
    <xf numFmtId="177" fontId="6" fillId="0" borderId="2" xfId="15" applyNumberFormat="1" applyFont="1" applyBorder="1" applyAlignment="1" applyProtection="1">
      <alignment horizontal="left" vertical="center"/>
      <protection/>
    </xf>
    <xf numFmtId="176" fontId="3" fillId="0" borderId="0" xfId="15" applyNumberFormat="1" applyFont="1" applyBorder="1" applyAlignment="1" applyProtection="1">
      <alignment horizontal="left" vertical="center"/>
      <protection/>
    </xf>
    <xf numFmtId="176" fontId="8" fillId="0" borderId="0" xfId="15" applyNumberFormat="1" applyFont="1" applyAlignment="1" applyProtection="1">
      <alignment horizontal="centerContinuous" vertical="center"/>
      <protection locked="0"/>
    </xf>
    <xf numFmtId="176" fontId="3" fillId="0" borderId="0" xfId="15" applyNumberFormat="1" applyFont="1" applyAlignment="1" applyProtection="1">
      <alignment horizontal="centerContinuous" vertical="center"/>
      <protection locked="0"/>
    </xf>
    <xf numFmtId="39" fontId="13" fillId="0" borderId="0" xfId="15" applyFont="1" applyBorder="1" applyAlignment="1" applyProtection="1">
      <alignment vertical="center"/>
      <protection locked="0"/>
    </xf>
    <xf numFmtId="39" fontId="10" fillId="0" borderId="0" xfId="15" applyFont="1" applyBorder="1" applyAlignment="1" applyProtection="1">
      <alignment vertical="center"/>
      <protection locked="0"/>
    </xf>
    <xf numFmtId="39" fontId="14" fillId="0" borderId="0" xfId="15" applyFont="1" applyAlignment="1" applyProtection="1">
      <alignment horizontal="centerContinuous" vertical="center"/>
      <protection locked="0"/>
    </xf>
    <xf numFmtId="39" fontId="0" fillId="0" borderId="0" xfId="15" applyFont="1" applyBorder="1" applyAlignment="1" applyProtection="1">
      <alignment horizontal="centerContinuous" vertical="center"/>
      <protection locked="0"/>
    </xf>
    <xf numFmtId="39" fontId="0" fillId="0" borderId="0" xfId="15" applyFont="1" applyBorder="1" applyAlignment="1" applyProtection="1" quotePrefix="1">
      <alignment horizontal="centerContinuous" vertical="center"/>
      <protection locked="0"/>
    </xf>
    <xf numFmtId="39" fontId="3" fillId="0" borderId="0" xfId="15" applyFont="1" applyBorder="1" applyAlignment="1" applyProtection="1">
      <alignment horizontal="right"/>
      <protection locked="0"/>
    </xf>
    <xf numFmtId="176" fontId="2" fillId="0" borderId="16" xfId="15" applyNumberFormat="1" applyFont="1" applyBorder="1" applyAlignment="1" applyProtection="1">
      <alignment horizontal="centerContinuous" vertical="center"/>
      <protection locked="0"/>
    </xf>
    <xf numFmtId="176" fontId="2" fillId="0" borderId="17" xfId="15" applyNumberFormat="1" applyFont="1" applyBorder="1" applyAlignment="1" applyProtection="1">
      <alignment horizontal="center" vertical="center"/>
      <protection locked="0"/>
    </xf>
    <xf numFmtId="176" fontId="15" fillId="0" borderId="1" xfId="15" applyNumberFormat="1" applyFont="1" applyBorder="1" applyAlignment="1" applyProtection="1">
      <alignment horizontal="center" vertical="center"/>
      <protection locked="0"/>
    </xf>
    <xf numFmtId="39" fontId="2" fillId="0" borderId="20" xfId="15" applyFont="1" applyBorder="1" applyAlignment="1" applyProtection="1">
      <alignment horizontal="center" vertical="center"/>
      <protection locked="0"/>
    </xf>
    <xf numFmtId="39" fontId="2" fillId="0" borderId="1" xfId="15" applyFont="1" applyBorder="1" applyAlignment="1" applyProtection="1">
      <alignment horizontal="center" vertical="center"/>
      <protection locked="0"/>
    </xf>
    <xf numFmtId="176" fontId="2" fillId="0" borderId="20" xfId="15" applyNumberFormat="1" applyFont="1" applyBorder="1" applyAlignment="1" applyProtection="1">
      <alignment horizontal="center" vertical="center"/>
      <protection locked="0"/>
    </xf>
    <xf numFmtId="176" fontId="6" fillId="0" borderId="18" xfId="15" applyNumberFormat="1" applyFont="1" applyBorder="1" applyAlignment="1" applyProtection="1">
      <alignment vertical="center"/>
      <protection locked="0"/>
    </xf>
    <xf numFmtId="176" fontId="6" fillId="0" borderId="21" xfId="15" applyNumberFormat="1" applyFont="1" applyBorder="1" applyAlignment="1" applyProtection="1">
      <alignment vertical="center"/>
      <protection locked="0"/>
    </xf>
    <xf numFmtId="176" fontId="6" fillId="0" borderId="21" xfId="15" applyNumberFormat="1" applyFont="1" applyBorder="1" applyAlignment="1" applyProtection="1">
      <alignment horizontal="left" vertical="center" shrinkToFit="1"/>
      <protection locked="0"/>
    </xf>
    <xf numFmtId="177" fontId="6" fillId="0" borderId="21" xfId="15" applyNumberFormat="1" applyFont="1" applyBorder="1" applyAlignment="1" applyProtection="1">
      <alignment horizontal="left" vertical="center"/>
      <protection locked="0"/>
    </xf>
    <xf numFmtId="176" fontId="6" fillId="0" borderId="5" xfId="15" applyNumberFormat="1" applyFont="1" applyBorder="1" applyAlignment="1" applyProtection="1">
      <alignment vertical="center"/>
      <protection locked="0"/>
    </xf>
    <xf numFmtId="176" fontId="6" fillId="0" borderId="4" xfId="15" applyNumberFormat="1" applyFont="1" applyBorder="1" applyAlignment="1" applyProtection="1">
      <alignment vertical="center"/>
      <protection locked="0"/>
    </xf>
    <xf numFmtId="177" fontId="7" fillId="0" borderId="21" xfId="15" applyNumberFormat="1" applyFont="1" applyBorder="1" applyAlignment="1" applyProtection="1">
      <alignment horizontal="left" vertical="center"/>
      <protection locked="0"/>
    </xf>
    <xf numFmtId="176" fontId="6" fillId="0" borderId="19" xfId="15" applyNumberFormat="1" applyFont="1" applyBorder="1" applyAlignment="1" applyProtection="1">
      <alignment vertical="center"/>
      <protection locked="0"/>
    </xf>
    <xf numFmtId="176" fontId="6" fillId="0" borderId="22" xfId="15" applyNumberFormat="1" applyFont="1" applyBorder="1" applyAlignment="1" applyProtection="1">
      <alignment vertical="center"/>
      <protection locked="0"/>
    </xf>
    <xf numFmtId="176" fontId="6" fillId="0" borderId="22" xfId="15" applyNumberFormat="1" applyFont="1" applyBorder="1" applyAlignment="1" applyProtection="1">
      <alignment horizontal="left" vertical="center" shrinkToFit="1"/>
      <protection locked="0"/>
    </xf>
    <xf numFmtId="177" fontId="6" fillId="0" borderId="22" xfId="15" applyNumberFormat="1" applyFont="1" applyBorder="1" applyAlignment="1" applyProtection="1">
      <alignment horizontal="left" vertical="center"/>
      <protection locked="0"/>
    </xf>
    <xf numFmtId="176" fontId="6" fillId="0" borderId="2" xfId="15" applyNumberFormat="1" applyFont="1" applyBorder="1" applyAlignment="1" applyProtection="1">
      <alignment vertical="center"/>
      <protection locked="0"/>
    </xf>
    <xf numFmtId="176" fontId="6" fillId="0" borderId="3" xfId="15" applyNumberFormat="1" applyFont="1" applyBorder="1" applyAlignment="1" applyProtection="1">
      <alignment vertical="center"/>
      <protection locked="0"/>
    </xf>
    <xf numFmtId="176" fontId="2" fillId="0" borderId="0" xfId="15" applyNumberFormat="1" applyFont="1" applyBorder="1" applyAlignment="1" applyProtection="1">
      <alignment horizontal="left" vertical="center"/>
      <protection locked="0"/>
    </xf>
    <xf numFmtId="177" fontId="2" fillId="0" borderId="0" xfId="15" applyNumberFormat="1" applyFont="1" applyBorder="1" applyAlignment="1" applyProtection="1">
      <alignment horizontal="left" vertical="center"/>
      <protection locked="0"/>
    </xf>
    <xf numFmtId="176" fontId="3" fillId="0" borderId="0" xfId="15" applyNumberFormat="1" applyFont="1" applyBorder="1" applyAlignment="1" applyProtection="1">
      <alignment horizontal="left" vertical="center"/>
      <protection locked="0"/>
    </xf>
    <xf numFmtId="176" fontId="3" fillId="0" borderId="18" xfId="15" applyNumberFormat="1" applyFont="1" applyBorder="1" applyAlignment="1" applyProtection="1">
      <alignment vertical="center"/>
      <protection locked="0"/>
    </xf>
    <xf numFmtId="176" fontId="18" fillId="0" borderId="0" xfId="15" applyNumberFormat="1" applyFont="1" applyAlignment="1" applyProtection="1">
      <alignment horizontal="centerContinuous" vertical="center"/>
      <protection locked="0"/>
    </xf>
    <xf numFmtId="176" fontId="0" fillId="0" borderId="0" xfId="15" applyNumberFormat="1" applyFont="1" applyAlignment="1" applyProtection="1">
      <alignment horizontal="centerContinuous" vertical="center"/>
      <protection locked="0"/>
    </xf>
    <xf numFmtId="39" fontId="13" fillId="0" borderId="0" xfId="15" applyFont="1" applyBorder="1" applyAlignment="1" applyProtection="1">
      <alignment horizontal="centerContinuous" vertical="center"/>
      <protection locked="0"/>
    </xf>
    <xf numFmtId="39" fontId="1" fillId="0" borderId="0" xfId="15" applyAlignment="1" applyProtection="1">
      <alignment horizontal="centerContinuous" vertical="center"/>
      <protection locked="0"/>
    </xf>
    <xf numFmtId="39" fontId="1" fillId="0" borderId="0" xfId="15" applyAlignment="1" applyProtection="1" quotePrefix="1">
      <alignment horizontal="centerContinuous" vertical="center"/>
      <protection locked="0"/>
    </xf>
    <xf numFmtId="176" fontId="6" fillId="0" borderId="23" xfId="15" applyNumberFormat="1" applyFont="1" applyBorder="1" applyAlignment="1" applyProtection="1">
      <alignment horizontal="right" vertical="center"/>
      <protection locked="0"/>
    </xf>
    <xf numFmtId="176" fontId="6" fillId="0" borderId="24" xfId="15" applyNumberFormat="1" applyFont="1" applyBorder="1" applyAlignment="1" applyProtection="1" quotePrefix="1">
      <alignment horizontal="center" vertical="center" shrinkToFit="1"/>
      <protection locked="0"/>
    </xf>
    <xf numFmtId="176" fontId="6" fillId="0" borderId="24" xfId="15" applyNumberFormat="1" applyFont="1" applyBorder="1" applyAlignment="1" applyProtection="1">
      <alignment horizontal="center" vertical="center" shrinkToFit="1"/>
      <protection locked="0"/>
    </xf>
    <xf numFmtId="176" fontId="6" fillId="0" borderId="7" xfId="15" applyNumberFormat="1" applyFont="1" applyBorder="1" applyAlignment="1" applyProtection="1">
      <alignment horizontal="center" vertical="center" shrinkToFit="1"/>
      <protection locked="0"/>
    </xf>
    <xf numFmtId="176" fontId="6" fillId="0" borderId="25" xfId="15" applyNumberFormat="1" applyFont="1" applyBorder="1" applyAlignment="1" applyProtection="1">
      <alignment horizontal="center" vertical="center" shrinkToFit="1"/>
      <protection locked="0"/>
    </xf>
    <xf numFmtId="176" fontId="21" fillId="0" borderId="24" xfId="15" applyNumberFormat="1" applyFont="1" applyBorder="1" applyAlignment="1" applyProtection="1">
      <alignment horizontal="center" vertical="center" shrinkToFit="1"/>
      <protection locked="0"/>
    </xf>
    <xf numFmtId="176" fontId="6" fillId="0" borderId="8" xfId="15" applyNumberFormat="1" applyFont="1" applyBorder="1" applyAlignment="1" applyProtection="1">
      <alignment horizontal="center" vertical="center" shrinkToFit="1"/>
      <protection locked="0"/>
    </xf>
    <xf numFmtId="176" fontId="6" fillId="0" borderId="26" xfId="15" applyNumberFormat="1" applyFont="1" applyBorder="1" applyAlignment="1" applyProtection="1" quotePrefix="1">
      <alignment horizontal="left" vertical="center"/>
      <protection locked="0"/>
    </xf>
    <xf numFmtId="176" fontId="6" fillId="0" borderId="2" xfId="15" applyNumberFormat="1" applyFont="1" applyBorder="1" applyAlignment="1" applyProtection="1">
      <alignment horizontal="center" vertical="center" shrinkToFit="1"/>
      <protection locked="0"/>
    </xf>
    <xf numFmtId="176" fontId="6" fillId="0" borderId="2" xfId="15" applyNumberFormat="1" applyFont="1" applyBorder="1" applyAlignment="1" applyProtection="1" quotePrefix="1">
      <alignment horizontal="center" vertical="center" shrinkToFit="1"/>
      <protection locked="0"/>
    </xf>
    <xf numFmtId="176" fontId="6" fillId="0" borderId="22" xfId="15" applyNumberFormat="1" applyFont="1" applyBorder="1" applyAlignment="1" applyProtection="1" quotePrefix="1">
      <alignment horizontal="center" vertical="center" shrinkToFit="1"/>
      <protection locked="0"/>
    </xf>
    <xf numFmtId="176" fontId="6" fillId="0" borderId="15" xfId="15" applyNumberFormat="1" applyFont="1" applyBorder="1" applyAlignment="1" applyProtection="1" quotePrefix="1">
      <alignment horizontal="center" vertical="center" shrinkToFit="1"/>
      <protection locked="0"/>
    </xf>
    <xf numFmtId="176" fontId="6" fillId="0" borderId="14" xfId="15" applyNumberFormat="1" applyFont="1" applyBorder="1" applyAlignment="1" applyProtection="1">
      <alignment horizontal="center" vertical="center" shrinkToFit="1"/>
      <protection locked="0"/>
    </xf>
    <xf numFmtId="176" fontId="6" fillId="0" borderId="6" xfId="15" applyNumberFormat="1" applyFont="1" applyBorder="1" applyAlignment="1" applyProtection="1">
      <alignment horizontal="center" vertical="center" shrinkToFit="1"/>
      <protection locked="0"/>
    </xf>
    <xf numFmtId="176" fontId="2" fillId="0" borderId="23" xfId="15" applyNumberFormat="1" applyFont="1" applyBorder="1" applyAlignment="1" applyProtection="1">
      <alignment horizontal="left" vertical="center"/>
      <protection locked="0"/>
    </xf>
    <xf numFmtId="176" fontId="2" fillId="0" borderId="24" xfId="15" applyNumberFormat="1" applyFont="1" applyBorder="1" applyAlignment="1" applyProtection="1">
      <alignment vertical="center" shrinkToFit="1"/>
      <protection locked="0"/>
    </xf>
    <xf numFmtId="176" fontId="2" fillId="0" borderId="12" xfId="15" applyNumberFormat="1" applyFont="1" applyBorder="1" applyAlignment="1" applyProtection="1">
      <alignment vertical="center" shrinkToFit="1"/>
      <protection locked="0"/>
    </xf>
    <xf numFmtId="176" fontId="2" fillId="0" borderId="27" xfId="15" applyNumberFormat="1" applyFont="1" applyBorder="1" applyAlignment="1" applyProtection="1">
      <alignment horizontal="left" vertical="center"/>
      <protection locked="0"/>
    </xf>
    <xf numFmtId="176" fontId="2" fillId="0" borderId="5" xfId="15" applyNumberFormat="1" applyFont="1" applyBorder="1" applyAlignment="1" applyProtection="1">
      <alignment vertical="center" shrinkToFit="1"/>
      <protection locked="0"/>
    </xf>
    <xf numFmtId="176" fontId="2" fillId="2" borderId="21" xfId="15" applyNumberFormat="1" applyFont="1" applyFill="1" applyBorder="1" applyAlignment="1" applyProtection="1">
      <alignment vertical="center" shrinkToFit="1"/>
      <protection locked="0"/>
    </xf>
    <xf numFmtId="176" fontId="6" fillId="2" borderId="0" xfId="15" applyNumberFormat="1" applyFont="1" applyFill="1" applyBorder="1" applyAlignment="1" applyProtection="1">
      <alignment vertical="center" shrinkToFit="1"/>
      <protection locked="0"/>
    </xf>
    <xf numFmtId="176" fontId="6" fillId="0" borderId="9" xfId="15" applyNumberFormat="1" applyFont="1" applyBorder="1" applyAlignment="1" applyProtection="1">
      <alignment vertical="center" shrinkToFit="1"/>
      <protection locked="0"/>
    </xf>
    <xf numFmtId="176" fontId="2" fillId="0" borderId="21" xfId="15" applyNumberFormat="1" applyFont="1" applyBorder="1" applyAlignment="1" applyProtection="1">
      <alignment vertical="center" shrinkToFit="1"/>
      <protection locked="0"/>
    </xf>
    <xf numFmtId="176" fontId="2" fillId="0" borderId="27" xfId="15" applyNumberFormat="1" applyFont="1" applyBorder="1" applyAlignment="1" applyProtection="1">
      <alignment horizontal="center" vertical="center" wrapText="1"/>
      <protection locked="0"/>
    </xf>
    <xf numFmtId="176" fontId="2" fillId="0" borderId="26" xfId="15" applyNumberFormat="1" applyFont="1" applyBorder="1" applyAlignment="1" applyProtection="1">
      <alignment vertical="center"/>
      <protection locked="0"/>
    </xf>
    <xf numFmtId="176" fontId="2" fillId="0" borderId="2" xfId="15" applyNumberFormat="1" applyFont="1" applyBorder="1" applyAlignment="1" applyProtection="1">
      <alignment vertical="center" shrinkToFit="1"/>
      <protection locked="0"/>
    </xf>
    <xf numFmtId="176" fontId="2" fillId="0" borderId="22" xfId="15" applyNumberFormat="1" applyFont="1" applyBorder="1" applyAlignment="1" applyProtection="1">
      <alignment vertical="center" shrinkToFit="1"/>
      <protection locked="0"/>
    </xf>
    <xf numFmtId="176" fontId="6" fillId="0" borderId="15" xfId="15" applyNumberFormat="1" applyFont="1" applyBorder="1" applyAlignment="1" applyProtection="1">
      <alignment vertical="center" shrinkToFit="1"/>
      <protection locked="0"/>
    </xf>
    <xf numFmtId="176" fontId="6" fillId="0" borderId="6" xfId="15" applyNumberFormat="1" applyFont="1" applyBorder="1" applyAlignment="1" applyProtection="1">
      <alignment vertical="center" shrinkToFit="1"/>
      <protection locked="0"/>
    </xf>
    <xf numFmtId="176" fontId="8" fillId="0" borderId="0" xfId="15" applyNumberFormat="1" applyFont="1" applyAlignment="1" applyProtection="1">
      <alignment horizontal="centerContinuous" vertical="center"/>
      <protection/>
    </xf>
    <xf numFmtId="176" fontId="0" fillId="0" borderId="0" xfId="15" applyNumberFormat="1" applyFont="1" applyAlignment="1">
      <alignment horizontal="centerContinuous" vertical="center"/>
      <protection/>
    </xf>
    <xf numFmtId="176" fontId="0" fillId="0" borderId="23" xfId="15" applyNumberFormat="1" applyFont="1" applyBorder="1" applyAlignment="1">
      <alignment horizontal="right" vertical="center"/>
      <protection/>
    </xf>
    <xf numFmtId="176" fontId="0" fillId="0" borderId="24" xfId="15" applyNumberFormat="1" applyFont="1" applyBorder="1" applyAlignment="1" applyProtection="1">
      <alignment horizontal="center"/>
      <protection/>
    </xf>
    <xf numFmtId="176" fontId="0" fillId="0" borderId="8" xfId="15" applyNumberFormat="1" applyFont="1" applyBorder="1" applyAlignment="1" applyProtection="1">
      <alignment horizontal="center"/>
      <protection/>
    </xf>
    <xf numFmtId="176" fontId="0" fillId="0" borderId="28" xfId="15" applyNumberFormat="1" applyFont="1" applyBorder="1" applyAlignment="1" applyProtection="1" quotePrefix="1">
      <alignment horizontal="left" vertical="center"/>
      <protection/>
    </xf>
    <xf numFmtId="176" fontId="0" fillId="0" borderId="29" xfId="15" applyNumberFormat="1" applyFont="1" applyBorder="1" applyAlignment="1" applyProtection="1">
      <alignment horizontal="center" vertical="top"/>
      <protection/>
    </xf>
    <xf numFmtId="176" fontId="0" fillId="0" borderId="30" xfId="15" applyNumberFormat="1" applyFont="1" applyBorder="1" applyAlignment="1" applyProtection="1">
      <alignment horizontal="center" vertical="top"/>
      <protection/>
    </xf>
    <xf numFmtId="176" fontId="0" fillId="0" borderId="18" xfId="15" applyNumberFormat="1" applyFont="1" applyBorder="1" applyAlignment="1" applyProtection="1">
      <alignment horizontal="left" vertical="center"/>
      <protection/>
    </xf>
    <xf numFmtId="176" fontId="0" fillId="0" borderId="5" xfId="15" applyNumberFormat="1" applyFont="1" applyBorder="1" applyAlignment="1" applyProtection="1">
      <alignment vertical="center"/>
      <protection/>
    </xf>
    <xf numFmtId="176" fontId="0" fillId="0" borderId="4" xfId="15" applyNumberFormat="1" applyFont="1" applyBorder="1" applyAlignment="1" applyProtection="1">
      <alignment vertical="center"/>
      <protection/>
    </xf>
    <xf numFmtId="176" fontId="0" fillId="0" borderId="19" xfId="15" applyNumberFormat="1" applyFont="1" applyBorder="1" applyAlignment="1" applyProtection="1">
      <alignment horizontal="left" vertical="center"/>
      <protection/>
    </xf>
    <xf numFmtId="176" fontId="0" fillId="0" borderId="2" xfId="15" applyNumberFormat="1" applyFont="1" applyBorder="1" applyAlignment="1" applyProtection="1">
      <alignment vertical="center"/>
      <protection/>
    </xf>
    <xf numFmtId="176" fontId="0" fillId="0" borderId="9" xfId="15" applyNumberFormat="1" applyFont="1" applyBorder="1" applyAlignment="1" applyProtection="1">
      <alignment vertical="center"/>
      <protection/>
    </xf>
    <xf numFmtId="176" fontId="0" fillId="0" borderId="6" xfId="15" applyNumberFormat="1" applyFont="1" applyBorder="1" applyAlignment="1" applyProtection="1">
      <alignment vertical="center"/>
      <protection/>
    </xf>
    <xf numFmtId="176" fontId="2" fillId="0" borderId="8" xfId="15" applyNumberFormat="1" applyFont="1" applyBorder="1" applyAlignment="1" applyProtection="1">
      <alignment vertical="center" shrinkToFit="1"/>
      <protection locked="0"/>
    </xf>
    <xf numFmtId="176" fontId="2" fillId="0" borderId="25" xfId="15" applyNumberFormat="1" applyFont="1" applyBorder="1" applyAlignment="1" applyProtection="1">
      <alignment vertical="center" shrinkToFit="1"/>
      <protection locked="0"/>
    </xf>
    <xf numFmtId="176" fontId="2" fillId="0" borderId="7" xfId="15" applyNumberFormat="1" applyFont="1" applyBorder="1" applyAlignment="1" applyProtection="1">
      <alignment vertical="center" shrinkToFit="1"/>
      <protection locked="0"/>
    </xf>
    <xf numFmtId="176" fontId="2" fillId="0" borderId="13" xfId="15" applyNumberFormat="1" applyFont="1" applyBorder="1" applyAlignment="1" applyProtection="1">
      <alignment vertical="center" shrinkToFit="1"/>
      <protection locked="0"/>
    </xf>
    <xf numFmtId="176" fontId="2" fillId="0" borderId="0" xfId="15" applyNumberFormat="1" applyFont="1" applyBorder="1" applyAlignment="1" applyProtection="1">
      <alignment vertical="center" shrinkToFit="1"/>
      <protection locked="0"/>
    </xf>
    <xf numFmtId="176" fontId="8" fillId="0" borderId="0" xfId="15" applyNumberFormat="1" applyFont="1" applyAlignment="1" applyProtection="1">
      <alignment horizontal="center" vertical="center"/>
      <protection/>
    </xf>
    <xf numFmtId="39" fontId="1" fillId="0" borderId="0" xfId="15" applyAlignment="1">
      <alignment horizontal="center" vertical="center"/>
      <protection/>
    </xf>
    <xf numFmtId="39" fontId="10" fillId="0" borderId="0" xfId="15" applyFont="1" applyBorder="1" applyAlignment="1">
      <alignment horizontal="center" vertical="center"/>
      <protection/>
    </xf>
    <xf numFmtId="176" fontId="3" fillId="0" borderId="31" xfId="15" applyNumberFormat="1" applyFont="1" applyBorder="1" applyAlignment="1" applyProtection="1">
      <alignment horizontal="center" vertical="center"/>
      <protection/>
    </xf>
    <xf numFmtId="39" fontId="1" fillId="0" borderId="32" xfId="15" applyBorder="1" applyAlignment="1">
      <alignment horizontal="center" vertical="center"/>
      <protection/>
    </xf>
    <xf numFmtId="39" fontId="11" fillId="0" borderId="31" xfId="15" applyFont="1" applyBorder="1" applyAlignment="1">
      <alignment horizontal="center" vertical="center"/>
      <protection/>
    </xf>
    <xf numFmtId="39" fontId="11" fillId="0" borderId="32" xfId="15" applyFont="1" applyBorder="1" applyAlignment="1">
      <alignment horizontal="center" vertical="center"/>
      <protection/>
    </xf>
    <xf numFmtId="176" fontId="3" fillId="0" borderId="33" xfId="15" applyNumberFormat="1" applyFont="1" applyBorder="1" applyAlignment="1" applyProtection="1">
      <alignment horizontal="center" vertical="center" wrapText="1"/>
      <protection/>
    </xf>
    <xf numFmtId="39" fontId="1" fillId="0" borderId="32" xfId="15" applyBorder="1" applyAlignment="1">
      <alignment horizontal="center" vertical="center" wrapText="1"/>
      <protection/>
    </xf>
    <xf numFmtId="176" fontId="0" fillId="0" borderId="24" xfId="15" applyNumberFormat="1" applyFont="1" applyBorder="1" applyAlignment="1" applyProtection="1">
      <alignment horizontal="center" vertical="center"/>
      <protection/>
    </xf>
    <xf numFmtId="39" fontId="1" fillId="0" borderId="29" xfId="15" applyBorder="1" applyAlignment="1">
      <alignment horizontal="center" vertical="center"/>
      <protection/>
    </xf>
    <xf numFmtId="176" fontId="2" fillId="0" borderId="33" xfId="15" applyNumberFormat="1" applyFont="1" applyBorder="1" applyAlignment="1" applyProtection="1">
      <alignment horizontal="center" vertical="center" wrapText="1"/>
      <protection locked="0"/>
    </xf>
    <xf numFmtId="39" fontId="16" fillId="0" borderId="32" xfId="15" applyFont="1" applyBorder="1" applyAlignment="1" applyProtection="1">
      <alignment horizontal="center" vertical="center" wrapText="1"/>
      <protection locked="0"/>
    </xf>
    <xf numFmtId="176" fontId="2" fillId="0" borderId="12" xfId="15" applyNumberFormat="1" applyFont="1" applyBorder="1" applyAlignment="1" applyProtection="1">
      <alignment horizontal="center" vertical="center"/>
      <protection locked="0"/>
    </xf>
    <xf numFmtId="39" fontId="16" fillId="0" borderId="25" xfId="15" applyFont="1" applyBorder="1" applyAlignment="1" applyProtection="1">
      <alignment horizontal="center" vertical="center"/>
      <protection locked="0"/>
    </xf>
    <xf numFmtId="176" fontId="2" fillId="0" borderId="31" xfId="15" applyNumberFormat="1" applyFont="1" applyBorder="1" applyAlignment="1" applyProtection="1">
      <alignment horizontal="center" vertical="center"/>
      <protection locked="0"/>
    </xf>
    <xf numFmtId="39" fontId="16" fillId="0" borderId="32" xfId="15" applyFont="1" applyBorder="1" applyAlignment="1" applyProtection="1">
      <alignment horizontal="center" vertical="center"/>
      <protection locked="0"/>
    </xf>
    <xf numFmtId="39" fontId="16" fillId="0" borderId="31" xfId="15" applyFont="1" applyBorder="1" applyAlignment="1" applyProtection="1">
      <alignment horizontal="center" vertical="center"/>
      <protection locked="0"/>
    </xf>
    <xf numFmtId="176" fontId="6" fillId="0" borderId="16" xfId="15" applyNumberFormat="1" applyFont="1" applyBorder="1" applyAlignment="1" applyProtection="1">
      <alignment horizontal="center" vertical="center" shrinkToFit="1"/>
      <protection locked="0"/>
    </xf>
    <xf numFmtId="39" fontId="20" fillId="0" borderId="1" xfId="15" applyFont="1" applyBorder="1" applyAlignment="1" applyProtection="1">
      <alignment horizontal="center" vertical="center" shrinkToFit="1"/>
      <protection locked="0"/>
    </xf>
  </cellXfs>
  <cellStyles count="9">
    <cellStyle name="Normal" xfId="0"/>
    <cellStyle name="一般_附屬單位綜計表-決算91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895350"/>
          <a:ext cx="17430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4</xdr:row>
      <xdr:rowOff>371475</xdr:rowOff>
    </xdr:to>
    <xdr:sp>
      <xdr:nvSpPr>
        <xdr:cNvPr id="1" name="Line 1"/>
        <xdr:cNvSpPr>
          <a:spLocks/>
        </xdr:cNvSpPr>
      </xdr:nvSpPr>
      <xdr:spPr>
        <a:xfrm>
          <a:off x="9525" y="704850"/>
          <a:ext cx="9525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">
      <selection activeCell="E12" sqref="E12"/>
    </sheetView>
  </sheetViews>
  <sheetFormatPr defaultColWidth="9.00390625" defaultRowHeight="24" customHeight="1"/>
  <cols>
    <col min="1" max="1" width="10.625" style="1" customWidth="1"/>
    <col min="2" max="2" width="5.50390625" style="1" customWidth="1"/>
    <col min="3" max="3" width="13.00390625" style="1" customWidth="1"/>
    <col min="4" max="4" width="5.375" style="1" customWidth="1"/>
    <col min="5" max="5" width="10.625" style="1" customWidth="1"/>
    <col min="6" max="6" width="5.625" style="1" customWidth="1"/>
    <col min="7" max="7" width="11.625" style="1" customWidth="1"/>
    <col min="8" max="8" width="5.625" style="1" customWidth="1"/>
    <col min="9" max="9" width="10.625" style="1" customWidth="1"/>
    <col min="10" max="10" width="6.125" style="1" customWidth="1"/>
    <col min="11" max="16384" width="10.00390625" style="1" customWidth="1"/>
  </cols>
  <sheetData>
    <row r="1" spans="1:10" ht="30" customHeight="1">
      <c r="A1" s="146" t="s">
        <v>53</v>
      </c>
      <c r="B1" s="146"/>
      <c r="C1" s="147"/>
      <c r="D1" s="147"/>
      <c r="E1" s="147"/>
      <c r="F1" s="147"/>
      <c r="G1" s="147"/>
      <c r="H1" s="147"/>
      <c r="I1" s="147"/>
      <c r="J1" s="147"/>
    </row>
    <row r="2" spans="1:18" ht="24.75" customHeight="1">
      <c r="A2" s="148" t="s">
        <v>54</v>
      </c>
      <c r="B2" s="148"/>
      <c r="C2" s="147"/>
      <c r="D2" s="147"/>
      <c r="E2" s="147"/>
      <c r="F2" s="147"/>
      <c r="G2" s="147"/>
      <c r="H2" s="147"/>
      <c r="I2" s="147"/>
      <c r="J2" s="147"/>
      <c r="K2" s="2"/>
      <c r="L2" s="3"/>
      <c r="M2" s="4"/>
      <c r="N2" s="4"/>
      <c r="O2" s="4"/>
      <c r="P2" s="4"/>
      <c r="Q2" s="4"/>
      <c r="R2" s="4"/>
    </row>
    <row r="3" spans="1:18" ht="15" customHeight="1" thickBot="1">
      <c r="A3" s="42"/>
      <c r="B3" s="43"/>
      <c r="C3" s="2"/>
      <c r="D3" s="44"/>
      <c r="E3" s="2"/>
      <c r="F3" s="2"/>
      <c r="G3" s="45"/>
      <c r="H3" s="45"/>
      <c r="I3" s="2"/>
      <c r="J3" s="46" t="s">
        <v>28</v>
      </c>
      <c r="K3" s="5"/>
      <c r="L3" s="6"/>
      <c r="M3" s="7"/>
      <c r="N3" s="4"/>
      <c r="O3" s="4"/>
      <c r="P3" s="8"/>
      <c r="Q3" s="4"/>
      <c r="R3" s="4"/>
    </row>
    <row r="4" spans="1:18" ht="30" customHeight="1">
      <c r="A4" s="153" t="s">
        <v>55</v>
      </c>
      <c r="B4" s="154"/>
      <c r="C4" s="149" t="s">
        <v>0</v>
      </c>
      <c r="D4" s="150"/>
      <c r="E4" s="149" t="s">
        <v>56</v>
      </c>
      <c r="F4" s="150"/>
      <c r="G4" s="151" t="s">
        <v>57</v>
      </c>
      <c r="H4" s="152"/>
      <c r="I4" s="47" t="s">
        <v>58</v>
      </c>
      <c r="J4" s="48"/>
      <c r="K4" s="9"/>
      <c r="L4" s="6"/>
      <c r="M4" s="7"/>
      <c r="N4" s="4"/>
      <c r="O4" s="4"/>
      <c r="P4" s="8"/>
      <c r="Q4" s="4"/>
      <c r="R4" s="4"/>
    </row>
    <row r="5" spans="1:13" ht="30" customHeight="1" thickBot="1">
      <c r="A5" s="49" t="s">
        <v>59</v>
      </c>
      <c r="B5" s="50" t="s">
        <v>1</v>
      </c>
      <c r="C5" s="51" t="s">
        <v>60</v>
      </c>
      <c r="D5" s="51" t="s">
        <v>61</v>
      </c>
      <c r="E5" s="12" t="s">
        <v>59</v>
      </c>
      <c r="F5" s="50" t="s">
        <v>1</v>
      </c>
      <c r="G5" s="52" t="s">
        <v>59</v>
      </c>
      <c r="H5" s="50" t="s">
        <v>1</v>
      </c>
      <c r="I5" s="13" t="s">
        <v>2</v>
      </c>
      <c r="J5" s="14" t="s">
        <v>1</v>
      </c>
      <c r="K5" s="10"/>
      <c r="L5" s="11"/>
      <c r="M5" s="11"/>
    </row>
    <row r="6" spans="1:11" ht="24" customHeight="1">
      <c r="A6" s="53">
        <v>800768499</v>
      </c>
      <c r="B6" s="22">
        <v>100</v>
      </c>
      <c r="C6" s="54" t="s">
        <v>3</v>
      </c>
      <c r="D6" s="55" t="s">
        <v>62</v>
      </c>
      <c r="E6" s="16">
        <v>836644000</v>
      </c>
      <c r="F6" s="22">
        <v>100</v>
      </c>
      <c r="G6" s="16">
        <v>888762545</v>
      </c>
      <c r="H6" s="22">
        <v>100</v>
      </c>
      <c r="I6" s="16">
        <v>52118545</v>
      </c>
      <c r="J6" s="15">
        <v>6.22947693403646</v>
      </c>
      <c r="K6" s="11"/>
    </row>
    <row r="7" spans="1:10" ht="24" customHeight="1">
      <c r="A7" s="53">
        <v>30403473</v>
      </c>
      <c r="B7" s="23">
        <v>3.7967868413864765</v>
      </c>
      <c r="C7" s="54" t="s">
        <v>4</v>
      </c>
      <c r="D7" s="56">
        <v>410</v>
      </c>
      <c r="E7" s="16">
        <v>38285000</v>
      </c>
      <c r="F7" s="23">
        <v>4.576020386209667</v>
      </c>
      <c r="G7" s="16">
        <v>35196532</v>
      </c>
      <c r="H7" s="23">
        <v>3.9601727365772375</v>
      </c>
      <c r="I7" s="16">
        <v>-3088468</v>
      </c>
      <c r="J7" s="15">
        <v>-8.067044534412956</v>
      </c>
    </row>
    <row r="8" spans="1:10" ht="24" customHeight="1">
      <c r="A8" s="53">
        <v>703022913</v>
      </c>
      <c r="B8" s="23">
        <v>87.79352757731296</v>
      </c>
      <c r="C8" s="54" t="s">
        <v>63</v>
      </c>
      <c r="D8" s="56">
        <v>420</v>
      </c>
      <c r="E8" s="16">
        <v>709077000</v>
      </c>
      <c r="F8" s="23">
        <v>84.75253512844174</v>
      </c>
      <c r="G8" s="16">
        <v>758348574</v>
      </c>
      <c r="H8" s="23">
        <v>85.32634259469158</v>
      </c>
      <c r="I8" s="16">
        <v>49271574</v>
      </c>
      <c r="J8" s="15">
        <v>6.948691608950791</v>
      </c>
    </row>
    <row r="9" spans="1:10" ht="24" customHeight="1">
      <c r="A9" s="53">
        <v>0</v>
      </c>
      <c r="B9" s="23">
        <v>0</v>
      </c>
      <c r="C9" s="54" t="s">
        <v>52</v>
      </c>
      <c r="D9" s="56">
        <v>433</v>
      </c>
      <c r="E9" s="16">
        <v>0</v>
      </c>
      <c r="F9" s="23">
        <v>0</v>
      </c>
      <c r="G9" s="16">
        <v>0</v>
      </c>
      <c r="H9" s="23">
        <v>0</v>
      </c>
      <c r="I9" s="16">
        <v>0</v>
      </c>
      <c r="J9" s="15">
        <v>0</v>
      </c>
    </row>
    <row r="10" spans="1:10" ht="24" customHeight="1">
      <c r="A10" s="53">
        <v>67342113</v>
      </c>
      <c r="B10" s="23">
        <v>8.40968558130057</v>
      </c>
      <c r="C10" s="54" t="s">
        <v>5</v>
      </c>
      <c r="D10" s="56"/>
      <c r="E10" s="16">
        <v>89282000</v>
      </c>
      <c r="F10" s="23">
        <v>10.671444485348607</v>
      </c>
      <c r="G10" s="16">
        <v>95217439</v>
      </c>
      <c r="H10" s="23">
        <v>10.713484668731175</v>
      </c>
      <c r="I10" s="16">
        <v>5935439</v>
      </c>
      <c r="J10" s="15">
        <v>6.647968235478596</v>
      </c>
    </row>
    <row r="11" spans="1:10" ht="24" customHeight="1">
      <c r="A11" s="53">
        <v>712959882.36</v>
      </c>
      <c r="B11" s="23">
        <v>89.03445668134356</v>
      </c>
      <c r="C11" s="54" t="s">
        <v>6</v>
      </c>
      <c r="D11" s="56"/>
      <c r="E11" s="16">
        <v>796083000</v>
      </c>
      <c r="F11" s="23">
        <v>95.15194037129294</v>
      </c>
      <c r="G11" s="16">
        <v>826853794</v>
      </c>
      <c r="H11" s="23">
        <v>93.03427542617698</v>
      </c>
      <c r="I11" s="16">
        <v>30770794</v>
      </c>
      <c r="J11" s="15">
        <v>3.8652746007639904</v>
      </c>
    </row>
    <row r="12" spans="1:10" ht="24" customHeight="1">
      <c r="A12" s="53">
        <v>31807958</v>
      </c>
      <c r="B12" s="23">
        <v>3.9721789805320498</v>
      </c>
      <c r="C12" s="54" t="s">
        <v>7</v>
      </c>
      <c r="D12" s="56"/>
      <c r="E12" s="16">
        <v>41865000</v>
      </c>
      <c r="F12" s="23">
        <v>5.003920424935815</v>
      </c>
      <c r="G12" s="16">
        <v>36202078</v>
      </c>
      <c r="H12" s="23">
        <v>4.0733127429441796</v>
      </c>
      <c r="I12" s="16">
        <v>-5662922</v>
      </c>
      <c r="J12" s="15">
        <v>-13.526626059954616</v>
      </c>
    </row>
    <row r="13" spans="1:10" ht="24" customHeight="1">
      <c r="A13" s="53">
        <v>633168301.84</v>
      </c>
      <c r="B13" s="23">
        <v>79.07008113215004</v>
      </c>
      <c r="C13" s="54" t="s">
        <v>36</v>
      </c>
      <c r="D13" s="56"/>
      <c r="E13" s="16">
        <v>689221000</v>
      </c>
      <c r="F13" s="23">
        <v>82.37924374046787</v>
      </c>
      <c r="G13" s="16">
        <v>683332066</v>
      </c>
      <c r="H13" s="23">
        <v>76.88578573031563</v>
      </c>
      <c r="I13" s="16">
        <v>-5888934</v>
      </c>
      <c r="J13" s="15">
        <v>-0.8544333385082579</v>
      </c>
    </row>
    <row r="14" spans="1:10" ht="24" customHeight="1">
      <c r="A14" s="53">
        <v>0</v>
      </c>
      <c r="B14" s="23">
        <v>0</v>
      </c>
      <c r="C14" s="54" t="s">
        <v>8</v>
      </c>
      <c r="D14" s="56">
        <v>460</v>
      </c>
      <c r="E14" s="16">
        <v>0</v>
      </c>
      <c r="F14" s="23">
        <v>0</v>
      </c>
      <c r="G14" s="16">
        <v>0</v>
      </c>
      <c r="H14" s="23">
        <v>0</v>
      </c>
      <c r="I14" s="16">
        <v>0</v>
      </c>
      <c r="J14" s="15">
        <v>0</v>
      </c>
    </row>
    <row r="15" spans="1:10" ht="24" customHeight="1">
      <c r="A15" s="53">
        <v>47983622.52</v>
      </c>
      <c r="B15" s="23">
        <v>5.992196568661476</v>
      </c>
      <c r="C15" s="54" t="s">
        <v>9</v>
      </c>
      <c r="D15" s="55" t="s">
        <v>64</v>
      </c>
      <c r="E15" s="16">
        <v>64997000</v>
      </c>
      <c r="F15" s="23">
        <v>7.7687762058892424</v>
      </c>
      <c r="G15" s="16">
        <v>107319650</v>
      </c>
      <c r="H15" s="23">
        <v>12.07517695291716</v>
      </c>
      <c r="I15" s="16">
        <v>42322650</v>
      </c>
      <c r="J15" s="15">
        <v>65.11477452805514</v>
      </c>
    </row>
    <row r="16" spans="1:10" ht="24" customHeight="1">
      <c r="A16" s="53">
        <v>87808616.63999999</v>
      </c>
      <c r="B16" s="23">
        <v>10.965543318656442</v>
      </c>
      <c r="C16" s="54" t="s">
        <v>10</v>
      </c>
      <c r="D16" s="55" t="s">
        <v>65</v>
      </c>
      <c r="E16" s="16">
        <v>40561000</v>
      </c>
      <c r="F16" s="23">
        <v>4.848059628707072</v>
      </c>
      <c r="G16" s="16">
        <v>61908751</v>
      </c>
      <c r="H16" s="23">
        <v>6.965724573823034</v>
      </c>
      <c r="I16" s="16">
        <v>21347751</v>
      </c>
      <c r="J16" s="15">
        <v>52.63122457533098</v>
      </c>
    </row>
    <row r="17" spans="1:10" ht="24" customHeight="1">
      <c r="A17" s="53">
        <v>24478039</v>
      </c>
      <c r="B17" s="23">
        <v>3.05681842262379</v>
      </c>
      <c r="C17" s="54" t="s">
        <v>11</v>
      </c>
      <c r="D17" s="56">
        <v>520</v>
      </c>
      <c r="E17" s="16">
        <v>32821000</v>
      </c>
      <c r="F17" s="23">
        <v>3.9229349639751194</v>
      </c>
      <c r="G17" s="16">
        <v>20595394</v>
      </c>
      <c r="H17" s="23">
        <v>2.3173112003724237</v>
      </c>
      <c r="I17" s="16">
        <v>-12225606</v>
      </c>
      <c r="J17" s="15">
        <v>-37.24934036135401</v>
      </c>
    </row>
    <row r="18" spans="1:10" ht="24" customHeight="1">
      <c r="A18" s="53">
        <v>0</v>
      </c>
      <c r="B18" s="23">
        <v>0</v>
      </c>
      <c r="C18" s="54" t="s">
        <v>12</v>
      </c>
      <c r="D18" s="56">
        <v>533</v>
      </c>
      <c r="E18" s="16">
        <v>0</v>
      </c>
      <c r="F18" s="23">
        <v>0</v>
      </c>
      <c r="G18" s="16">
        <v>0</v>
      </c>
      <c r="H18" s="23">
        <v>0</v>
      </c>
      <c r="I18" s="16">
        <v>0</v>
      </c>
      <c r="J18" s="15">
        <v>0</v>
      </c>
    </row>
    <row r="19" spans="1:10" ht="24" customHeight="1">
      <c r="A19" s="53">
        <v>24478039</v>
      </c>
      <c r="B19" s="23">
        <v>3.05681842262379</v>
      </c>
      <c r="C19" s="54" t="s">
        <v>13</v>
      </c>
      <c r="D19" s="56"/>
      <c r="E19" s="16">
        <v>32821000</v>
      </c>
      <c r="F19" s="23">
        <v>3.9229349639751194</v>
      </c>
      <c r="G19" s="16">
        <v>20595394</v>
      </c>
      <c r="H19" s="23">
        <v>2.3173112003724237</v>
      </c>
      <c r="I19" s="16">
        <v>-12225606</v>
      </c>
      <c r="J19" s="15">
        <v>-37.24934036135401</v>
      </c>
    </row>
    <row r="20" spans="1:10" ht="24" customHeight="1">
      <c r="A20" s="53">
        <v>0</v>
      </c>
      <c r="B20" s="23">
        <v>0</v>
      </c>
      <c r="C20" s="54" t="s">
        <v>14</v>
      </c>
      <c r="D20" s="56"/>
      <c r="E20" s="16">
        <v>0</v>
      </c>
      <c r="F20" s="23">
        <v>0</v>
      </c>
      <c r="G20" s="16">
        <v>0</v>
      </c>
      <c r="H20" s="23">
        <v>0</v>
      </c>
      <c r="I20" s="16">
        <v>0</v>
      </c>
      <c r="J20" s="15">
        <v>0</v>
      </c>
    </row>
    <row r="21" spans="1:10" ht="24" customHeight="1">
      <c r="A21" s="53">
        <v>63330577.639999986</v>
      </c>
      <c r="B21" s="23">
        <v>7.908724896032653</v>
      </c>
      <c r="C21" s="54" t="s">
        <v>15</v>
      </c>
      <c r="D21" s="56">
        <v>560</v>
      </c>
      <c r="E21" s="16">
        <v>7740000</v>
      </c>
      <c r="F21" s="23">
        <v>0.9251246647319529</v>
      </c>
      <c r="G21" s="16">
        <v>41313357</v>
      </c>
      <c r="H21" s="23">
        <v>4.648413373450611</v>
      </c>
      <c r="I21" s="16">
        <v>33573357</v>
      </c>
      <c r="J21" s="15">
        <v>433.7643023255814</v>
      </c>
    </row>
    <row r="22" spans="1:10" ht="24" customHeight="1">
      <c r="A22" s="53">
        <v>13303503.2</v>
      </c>
      <c r="B22" s="23">
        <v>1.6613419754415188</v>
      </c>
      <c r="C22" s="54" t="s">
        <v>16</v>
      </c>
      <c r="D22" s="56"/>
      <c r="E22" s="16">
        <v>9933000</v>
      </c>
      <c r="F22" s="23">
        <v>1.1872433197393395</v>
      </c>
      <c r="G22" s="16">
        <v>8495071</v>
      </c>
      <c r="H22" s="23">
        <v>0.9558313463806015</v>
      </c>
      <c r="I22" s="16">
        <v>-1437929</v>
      </c>
      <c r="J22" s="15">
        <v>-14.476281083257827</v>
      </c>
    </row>
    <row r="23" spans="1:10" ht="24" customHeight="1">
      <c r="A23" s="53">
        <v>5698718</v>
      </c>
      <c r="B23" s="23">
        <v>0.7116561162329139</v>
      </c>
      <c r="C23" s="54" t="s">
        <v>17</v>
      </c>
      <c r="D23" s="56"/>
      <c r="E23" s="16">
        <v>6500000</v>
      </c>
      <c r="F23" s="23">
        <v>0.776913478134069</v>
      </c>
      <c r="G23" s="16">
        <v>3603230</v>
      </c>
      <c r="H23" s="23">
        <v>0.4054210002740383</v>
      </c>
      <c r="I23" s="16">
        <v>-2896770</v>
      </c>
      <c r="J23" s="15">
        <v>-44.56569230769231</v>
      </c>
    </row>
    <row r="24" spans="1:10" ht="24" customHeight="1">
      <c r="A24" s="53">
        <v>7604785.2</v>
      </c>
      <c r="B24" s="23">
        <v>0.949685859208605</v>
      </c>
      <c r="C24" s="54" t="s">
        <v>18</v>
      </c>
      <c r="D24" s="56"/>
      <c r="E24" s="16">
        <v>3433000</v>
      </c>
      <c r="F24" s="23">
        <v>0.41032984160527064</v>
      </c>
      <c r="G24" s="16">
        <v>4891841</v>
      </c>
      <c r="H24" s="23">
        <v>0.5504103461065633</v>
      </c>
      <c r="I24" s="16">
        <v>1458841</v>
      </c>
      <c r="J24" s="15">
        <v>42.494640256335565</v>
      </c>
    </row>
    <row r="25" spans="1:10" ht="24" customHeight="1">
      <c r="A25" s="53">
        <v>979357.84</v>
      </c>
      <c r="B25" s="23">
        <v>0.12230224356015783</v>
      </c>
      <c r="C25" s="54" t="s">
        <v>19</v>
      </c>
      <c r="D25" s="56">
        <v>60</v>
      </c>
      <c r="E25" s="16">
        <v>1396000</v>
      </c>
      <c r="F25" s="23">
        <v>0.16685711007310158</v>
      </c>
      <c r="G25" s="16">
        <v>0</v>
      </c>
      <c r="H25" s="23">
        <v>0</v>
      </c>
      <c r="I25" s="16">
        <v>-1396000</v>
      </c>
      <c r="J25" s="15">
        <v>-100</v>
      </c>
    </row>
    <row r="26" spans="1:10" ht="24" customHeight="1">
      <c r="A26" s="53">
        <v>0</v>
      </c>
      <c r="B26" s="23">
        <v>0</v>
      </c>
      <c r="C26" s="54" t="s">
        <v>20</v>
      </c>
      <c r="D26" s="56">
        <v>58</v>
      </c>
      <c r="E26" s="16">
        <v>50000</v>
      </c>
      <c r="F26" s="23">
        <v>0.0059762575241082225</v>
      </c>
      <c r="G26" s="16">
        <v>0</v>
      </c>
      <c r="H26" s="23">
        <v>0</v>
      </c>
      <c r="I26" s="16">
        <v>-50000</v>
      </c>
      <c r="J26" s="15">
        <v>-100</v>
      </c>
    </row>
    <row r="27" spans="1:10" ht="0.75" customHeight="1">
      <c r="A27" s="53">
        <v>0</v>
      </c>
      <c r="B27" s="23">
        <v>0</v>
      </c>
      <c r="C27" s="54" t="s">
        <v>21</v>
      </c>
      <c r="D27" s="56">
        <v>581</v>
      </c>
      <c r="E27" s="16">
        <v>0</v>
      </c>
      <c r="F27" s="23">
        <v>0</v>
      </c>
      <c r="G27" s="16">
        <v>0</v>
      </c>
      <c r="H27" s="23">
        <v>0</v>
      </c>
      <c r="I27" s="16">
        <v>0</v>
      </c>
      <c r="J27" s="15">
        <v>0</v>
      </c>
    </row>
    <row r="28" spans="1:10" ht="24" customHeight="1">
      <c r="A28" s="53">
        <v>979357.84</v>
      </c>
      <c r="B28" s="23">
        <v>0.12230224356015783</v>
      </c>
      <c r="C28" s="54" t="s">
        <v>22</v>
      </c>
      <c r="D28" s="56">
        <v>582</v>
      </c>
      <c r="E28" s="16">
        <v>1346000</v>
      </c>
      <c r="F28" s="23">
        <v>0.16088085254899337</v>
      </c>
      <c r="G28" s="16">
        <v>0</v>
      </c>
      <c r="H28" s="23">
        <v>0</v>
      </c>
      <c r="I28" s="16">
        <v>-1346000</v>
      </c>
      <c r="J28" s="15">
        <v>-100</v>
      </c>
    </row>
    <row r="29" spans="1:10" ht="24" customHeight="1">
      <c r="A29" s="53">
        <v>12324145.36</v>
      </c>
      <c r="B29" s="23">
        <v>1.5390397318813611</v>
      </c>
      <c r="C29" s="54" t="s">
        <v>23</v>
      </c>
      <c r="D29" s="56">
        <v>583</v>
      </c>
      <c r="E29" s="16">
        <v>8537000</v>
      </c>
      <c r="F29" s="23">
        <v>1.020386209666238</v>
      </c>
      <c r="G29" s="16">
        <v>8495071</v>
      </c>
      <c r="H29" s="23">
        <v>0.9558313463806015</v>
      </c>
      <c r="I29" s="16">
        <v>-41929</v>
      </c>
      <c r="J29" s="15">
        <v>-0.4911444301276795</v>
      </c>
    </row>
    <row r="30" spans="1:10" ht="24" customHeight="1">
      <c r="A30" s="53" t="e">
        <v>#REF!</v>
      </c>
      <c r="B30" s="23" t="e">
        <v>#REF!</v>
      </c>
      <c r="C30" s="54" t="s">
        <v>24</v>
      </c>
      <c r="D30" s="56"/>
      <c r="E30" s="16" t="e">
        <v>#REF!</v>
      </c>
      <c r="F30" s="23" t="e">
        <v>#REF!</v>
      </c>
      <c r="G30" s="16">
        <v>1009420</v>
      </c>
      <c r="H30" s="23">
        <v>0.1135758933225522</v>
      </c>
      <c r="I30" s="16" t="e">
        <v>#REF!</v>
      </c>
      <c r="J30" s="15"/>
    </row>
    <row r="31" spans="1:10" ht="24" customHeight="1">
      <c r="A31" s="53" t="e">
        <v>#REF!</v>
      </c>
      <c r="B31" s="23" t="e">
        <v>#REF!</v>
      </c>
      <c r="C31" s="54" t="s">
        <v>25</v>
      </c>
      <c r="D31" s="56"/>
      <c r="E31" s="16" t="e">
        <v>#REF!</v>
      </c>
      <c r="F31" s="23" t="e">
        <v>#REF!</v>
      </c>
      <c r="G31" s="16">
        <v>1009420</v>
      </c>
      <c r="H31" s="23">
        <v>0.1135758933225522</v>
      </c>
      <c r="I31" s="16" t="e">
        <v>#REF!</v>
      </c>
      <c r="J31" s="15"/>
    </row>
    <row r="32" spans="1:10" ht="24" customHeight="1" thickBot="1">
      <c r="A32" s="57" t="e">
        <v>#REF!</v>
      </c>
      <c r="B32" s="18" t="e">
        <v>#REF!</v>
      </c>
      <c r="C32" s="58" t="s">
        <v>26</v>
      </c>
      <c r="D32" s="59">
        <v>61</v>
      </c>
      <c r="E32" s="17" t="e">
        <v>#REF!</v>
      </c>
      <c r="F32" s="18" t="e">
        <v>#REF!</v>
      </c>
      <c r="G32" s="17">
        <v>48799008</v>
      </c>
      <c r="H32" s="18">
        <v>5.49066882650866</v>
      </c>
      <c r="I32" s="17" t="e">
        <v>#REF!</v>
      </c>
      <c r="J32" s="18" t="e">
        <v>#REF!</v>
      </c>
    </row>
    <row r="33" spans="3:4" ht="24" customHeight="1">
      <c r="C33" s="19"/>
      <c r="D33" s="60"/>
    </row>
  </sheetData>
  <mergeCells count="6">
    <mergeCell ref="A1:J1"/>
    <mergeCell ref="A2:J2"/>
    <mergeCell ref="C4:D4"/>
    <mergeCell ref="E4:F4"/>
    <mergeCell ref="G4:H4"/>
    <mergeCell ref="A4:B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E10" sqref="E10"/>
    </sheetView>
  </sheetViews>
  <sheetFormatPr defaultColWidth="9.00390625" defaultRowHeight="16.5"/>
  <cols>
    <col min="1" max="1" width="23.00390625" style="20" customWidth="1"/>
    <col min="2" max="4" width="17.75390625" style="20" customWidth="1"/>
    <col min="5" max="16384" width="10.00390625" style="20" customWidth="1"/>
  </cols>
  <sheetData>
    <row r="1" spans="1:4" ht="30" customHeight="1">
      <c r="A1" s="126" t="s">
        <v>112</v>
      </c>
      <c r="B1" s="127"/>
      <c r="C1" s="127"/>
      <c r="D1" s="127"/>
    </row>
    <row r="2" spans="1:14" ht="24.75" customHeight="1">
      <c r="A2" s="148" t="s">
        <v>113</v>
      </c>
      <c r="B2" s="147"/>
      <c r="C2" s="147"/>
      <c r="D2" s="147"/>
      <c r="E2" s="2"/>
      <c r="F2" s="2"/>
      <c r="G2" s="2"/>
      <c r="H2" s="3"/>
      <c r="I2" s="4"/>
      <c r="J2" s="4"/>
      <c r="K2" s="4"/>
      <c r="L2" s="4"/>
      <c r="M2" s="4"/>
      <c r="N2" s="4"/>
    </row>
    <row r="3" spans="1:14" ht="15" customHeight="1" thickBot="1">
      <c r="A3" s="42"/>
      <c r="B3" s="2"/>
      <c r="C3" s="2"/>
      <c r="D3" s="46" t="s">
        <v>28</v>
      </c>
      <c r="E3" s="5"/>
      <c r="F3" s="5"/>
      <c r="G3" s="5"/>
      <c r="H3" s="6"/>
      <c r="I3" s="7"/>
      <c r="J3" s="4"/>
      <c r="K3" s="4"/>
      <c r="L3" s="8"/>
      <c r="M3" s="4"/>
      <c r="N3" s="4"/>
    </row>
    <row r="4" spans="1:9" ht="30" customHeight="1">
      <c r="A4" s="128" t="s">
        <v>114</v>
      </c>
      <c r="B4" s="155" t="s">
        <v>116</v>
      </c>
      <c r="C4" s="129" t="s">
        <v>107</v>
      </c>
      <c r="D4" s="130" t="s">
        <v>108</v>
      </c>
      <c r="E4" s="21"/>
      <c r="F4" s="21"/>
      <c r="G4" s="21"/>
      <c r="H4" s="21"/>
      <c r="I4" s="21"/>
    </row>
    <row r="5" spans="1:4" ht="30" customHeight="1">
      <c r="A5" s="131" t="s">
        <v>109</v>
      </c>
      <c r="B5" s="156"/>
      <c r="C5" s="132" t="s">
        <v>110</v>
      </c>
      <c r="D5" s="133" t="s">
        <v>111</v>
      </c>
    </row>
    <row r="6" spans="1:4" ht="23.25" customHeight="1">
      <c r="A6" s="134" t="s">
        <v>3</v>
      </c>
      <c r="B6" s="135">
        <f>SUM(C6:D6)</f>
        <v>888762545</v>
      </c>
      <c r="C6" s="135">
        <v>846075156</v>
      </c>
      <c r="D6" s="136">
        <v>42687389</v>
      </c>
    </row>
    <row r="7" spans="1:4" ht="23.25" customHeight="1">
      <c r="A7" s="134" t="s">
        <v>4</v>
      </c>
      <c r="B7" s="135">
        <f aca="true" t="shared" si="0" ref="B7:B32">SUM(C7:D7)</f>
        <v>35196532</v>
      </c>
      <c r="C7" s="135">
        <v>0</v>
      </c>
      <c r="D7" s="136">
        <v>35196532</v>
      </c>
    </row>
    <row r="8" spans="1:4" ht="23.25" customHeight="1">
      <c r="A8" s="134" t="s">
        <v>27</v>
      </c>
      <c r="B8" s="135">
        <f t="shared" si="0"/>
        <v>758348574</v>
      </c>
      <c r="C8" s="135">
        <v>758348574</v>
      </c>
      <c r="D8" s="136">
        <v>0</v>
      </c>
    </row>
    <row r="9" spans="1:4" ht="23.25" customHeight="1">
      <c r="A9" s="134" t="s">
        <v>52</v>
      </c>
      <c r="B9" s="135">
        <f t="shared" si="0"/>
        <v>0</v>
      </c>
      <c r="C9" s="135">
        <v>0</v>
      </c>
      <c r="D9" s="136">
        <v>0</v>
      </c>
    </row>
    <row r="10" spans="1:4" ht="23.25" customHeight="1">
      <c r="A10" s="134" t="s">
        <v>5</v>
      </c>
      <c r="B10" s="135">
        <f t="shared" si="0"/>
        <v>95217439</v>
      </c>
      <c r="C10" s="135">
        <v>87726582</v>
      </c>
      <c r="D10" s="136">
        <v>7490857</v>
      </c>
    </row>
    <row r="11" spans="1:4" ht="23.25" customHeight="1">
      <c r="A11" s="134" t="s">
        <v>6</v>
      </c>
      <c r="B11" s="135">
        <f t="shared" si="0"/>
        <v>826603794</v>
      </c>
      <c r="C11" s="135">
        <f>SUM(C12:C15)</f>
        <v>789869193</v>
      </c>
      <c r="D11" s="136">
        <v>36734601</v>
      </c>
    </row>
    <row r="12" spans="1:4" ht="23.25" customHeight="1">
      <c r="A12" s="134" t="s">
        <v>7</v>
      </c>
      <c r="B12" s="135">
        <f t="shared" si="0"/>
        <v>36202078</v>
      </c>
      <c r="C12" s="135">
        <v>0</v>
      </c>
      <c r="D12" s="136">
        <v>36202078</v>
      </c>
    </row>
    <row r="13" spans="1:4" ht="23.25" customHeight="1">
      <c r="A13" s="134" t="s">
        <v>115</v>
      </c>
      <c r="B13" s="135">
        <f t="shared" si="0"/>
        <v>683082066</v>
      </c>
      <c r="C13" s="135">
        <v>683082066</v>
      </c>
      <c r="D13" s="136">
        <v>0</v>
      </c>
    </row>
    <row r="14" spans="1:4" ht="23.25" customHeight="1">
      <c r="A14" s="134" t="s">
        <v>8</v>
      </c>
      <c r="B14" s="135">
        <f t="shared" si="0"/>
        <v>0</v>
      </c>
      <c r="C14" s="135">
        <v>0</v>
      </c>
      <c r="D14" s="136">
        <v>0</v>
      </c>
    </row>
    <row r="15" spans="1:4" ht="23.25" customHeight="1">
      <c r="A15" s="134" t="s">
        <v>9</v>
      </c>
      <c r="B15" s="135">
        <f t="shared" si="0"/>
        <v>107319650</v>
      </c>
      <c r="C15" s="135">
        <v>106787127</v>
      </c>
      <c r="D15" s="136">
        <v>532523</v>
      </c>
    </row>
    <row r="16" spans="1:4" ht="23.25" customHeight="1">
      <c r="A16" s="134" t="s">
        <v>10</v>
      </c>
      <c r="B16" s="135">
        <f t="shared" si="0"/>
        <v>62158751</v>
      </c>
      <c r="C16" s="135">
        <f>C6-C11</f>
        <v>56205963</v>
      </c>
      <c r="D16" s="136">
        <f>D6-D11</f>
        <v>5952788</v>
      </c>
    </row>
    <row r="17" spans="1:4" ht="23.25" customHeight="1">
      <c r="A17" s="134" t="s">
        <v>11</v>
      </c>
      <c r="B17" s="135">
        <f t="shared" si="0"/>
        <v>20595394</v>
      </c>
      <c r="C17" s="135">
        <v>20595394</v>
      </c>
      <c r="D17" s="136">
        <v>0</v>
      </c>
    </row>
    <row r="18" spans="1:4" ht="23.25" customHeight="1">
      <c r="A18" s="134" t="s">
        <v>12</v>
      </c>
      <c r="B18" s="135">
        <f t="shared" si="0"/>
        <v>0</v>
      </c>
      <c r="C18" s="135">
        <v>0</v>
      </c>
      <c r="D18" s="136">
        <v>0</v>
      </c>
    </row>
    <row r="19" spans="1:4" ht="23.25" customHeight="1">
      <c r="A19" s="134" t="s">
        <v>13</v>
      </c>
      <c r="B19" s="135">
        <f t="shared" si="0"/>
        <v>20595394</v>
      </c>
      <c r="C19" s="135">
        <v>20595394</v>
      </c>
      <c r="D19" s="136">
        <v>0</v>
      </c>
    </row>
    <row r="20" spans="1:4" ht="23.25" customHeight="1">
      <c r="A20" s="134" t="s">
        <v>14</v>
      </c>
      <c r="B20" s="135">
        <f t="shared" si="0"/>
        <v>0</v>
      </c>
      <c r="C20" s="135">
        <v>0</v>
      </c>
      <c r="D20" s="136">
        <v>0</v>
      </c>
    </row>
    <row r="21" spans="1:4" ht="23.25" customHeight="1">
      <c r="A21" s="134" t="s">
        <v>15</v>
      </c>
      <c r="B21" s="135">
        <f t="shared" si="0"/>
        <v>41563357</v>
      </c>
      <c r="C21" s="135">
        <f>C16-C17</f>
        <v>35610569</v>
      </c>
      <c r="D21" s="136">
        <v>5952788</v>
      </c>
    </row>
    <row r="22" spans="1:4" ht="23.25" customHeight="1">
      <c r="A22" s="134" t="s">
        <v>16</v>
      </c>
      <c r="B22" s="135">
        <f t="shared" si="0"/>
        <v>8846123.61</v>
      </c>
      <c r="C22" s="135">
        <f>SUM(C23:C24)</f>
        <v>7716447.61</v>
      </c>
      <c r="D22" s="136">
        <f>SUM(D23:D24)</f>
        <v>1129676</v>
      </c>
    </row>
    <row r="23" spans="1:4" ht="23.25" customHeight="1">
      <c r="A23" s="134" t="s">
        <v>17</v>
      </c>
      <c r="B23" s="135">
        <f t="shared" si="0"/>
        <v>3603230</v>
      </c>
      <c r="C23" s="135">
        <v>2686011</v>
      </c>
      <c r="D23" s="136">
        <v>917219</v>
      </c>
    </row>
    <row r="24" spans="1:4" ht="23.25" customHeight="1">
      <c r="A24" s="134" t="s">
        <v>18</v>
      </c>
      <c r="B24" s="135">
        <f t="shared" si="0"/>
        <v>5242893.61</v>
      </c>
      <c r="C24" s="135">
        <v>5030436.61</v>
      </c>
      <c r="D24" s="136">
        <v>212457</v>
      </c>
    </row>
    <row r="25" spans="1:4" ht="23.25" customHeight="1">
      <c r="A25" s="134" t="s">
        <v>19</v>
      </c>
      <c r="B25" s="135">
        <f t="shared" si="0"/>
        <v>0</v>
      </c>
      <c r="C25" s="135">
        <v>0</v>
      </c>
      <c r="D25" s="136">
        <v>0</v>
      </c>
    </row>
    <row r="26" spans="1:4" ht="23.25" customHeight="1">
      <c r="A26" s="134" t="s">
        <v>20</v>
      </c>
      <c r="B26" s="135">
        <f t="shared" si="0"/>
        <v>0</v>
      </c>
      <c r="C26" s="135">
        <v>0</v>
      </c>
      <c r="D26" s="136">
        <v>0</v>
      </c>
    </row>
    <row r="27" spans="1:4" ht="23.25" customHeight="1">
      <c r="A27" s="134" t="s">
        <v>21</v>
      </c>
      <c r="B27" s="135">
        <f t="shared" si="0"/>
        <v>0</v>
      </c>
      <c r="C27" s="135">
        <v>0</v>
      </c>
      <c r="D27" s="136">
        <v>0</v>
      </c>
    </row>
    <row r="28" spans="1:4" ht="23.25" customHeight="1">
      <c r="A28" s="134" t="s">
        <v>22</v>
      </c>
      <c r="B28" s="135">
        <f t="shared" si="0"/>
        <v>0</v>
      </c>
      <c r="C28" s="135">
        <v>0</v>
      </c>
      <c r="D28" s="136">
        <v>0</v>
      </c>
    </row>
    <row r="29" spans="1:4" ht="23.25" customHeight="1">
      <c r="A29" s="134" t="s">
        <v>23</v>
      </c>
      <c r="B29" s="135">
        <f t="shared" si="0"/>
        <v>8846123.61</v>
      </c>
      <c r="C29" s="135">
        <f>C22-C25</f>
        <v>7716447.61</v>
      </c>
      <c r="D29" s="136">
        <v>1129676</v>
      </c>
    </row>
    <row r="30" spans="1:4" ht="23.25" customHeight="1">
      <c r="A30" s="134" t="s">
        <v>24</v>
      </c>
      <c r="B30" s="135">
        <f t="shared" si="0"/>
        <v>50409480.61</v>
      </c>
      <c r="C30" s="135">
        <f>C21+C29</f>
        <v>43327016.61</v>
      </c>
      <c r="D30" s="136">
        <f>D21+D29</f>
        <v>7082464</v>
      </c>
    </row>
    <row r="31" spans="1:4" ht="23.25" customHeight="1">
      <c r="A31" s="134" t="s">
        <v>25</v>
      </c>
      <c r="B31" s="135">
        <f t="shared" si="0"/>
        <v>1009420</v>
      </c>
      <c r="C31" s="135">
        <v>0</v>
      </c>
      <c r="D31" s="139">
        <v>1009420</v>
      </c>
    </row>
    <row r="32" spans="1:4" ht="23.25" customHeight="1" thickBot="1">
      <c r="A32" s="137" t="s">
        <v>26</v>
      </c>
      <c r="B32" s="138">
        <f t="shared" si="0"/>
        <v>49400060.61</v>
      </c>
      <c r="C32" s="138">
        <f>C30-C31</f>
        <v>43327016.61</v>
      </c>
      <c r="D32" s="140">
        <f>D30-D31</f>
        <v>6073044</v>
      </c>
    </row>
    <row r="33" ht="23.25" customHeight="1">
      <c r="A33" s="134"/>
    </row>
    <row r="34" ht="16.5">
      <c r="A34" s="134"/>
    </row>
    <row r="35" ht="16.5">
      <c r="A35" s="134"/>
    </row>
  </sheetData>
  <mergeCells count="2">
    <mergeCell ref="A2:D2"/>
    <mergeCell ref="B4:B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workbookViewId="0" topLeftCell="A19">
      <selection activeCell="A4" sqref="A4:B4"/>
    </sheetView>
  </sheetViews>
  <sheetFormatPr defaultColWidth="9.00390625" defaultRowHeight="21" customHeight="1"/>
  <cols>
    <col min="1" max="1" width="11.625" style="24" customWidth="1"/>
    <col min="2" max="2" width="5.625" style="24" customWidth="1"/>
    <col min="3" max="3" width="13.75390625" style="24" customWidth="1"/>
    <col min="4" max="4" width="3.75390625" style="24" customWidth="1"/>
    <col min="5" max="5" width="11.75390625" style="24" customWidth="1"/>
    <col min="6" max="6" width="5.25390625" style="24" customWidth="1"/>
    <col min="7" max="7" width="11.50390625" style="24" customWidth="1"/>
    <col min="8" max="8" width="5.875" style="24" customWidth="1"/>
    <col min="9" max="9" width="14.125" style="24" customWidth="1"/>
    <col min="10" max="10" width="5.875" style="24" customWidth="1"/>
    <col min="11" max="16384" width="10.00390625" style="24" customWidth="1"/>
  </cols>
  <sheetData>
    <row r="1" spans="1:10" ht="30" customHeight="1">
      <c r="A1" s="61" t="s">
        <v>66</v>
      </c>
      <c r="B1" s="61"/>
      <c r="C1" s="62"/>
      <c r="D1" s="62"/>
      <c r="E1" s="62"/>
      <c r="F1" s="62"/>
      <c r="G1" s="62"/>
      <c r="H1" s="62"/>
      <c r="I1" s="62"/>
      <c r="J1" s="62"/>
    </row>
    <row r="2" spans="1:12" s="27" customFormat="1" ht="23.25" customHeight="1">
      <c r="A2" s="63" t="s">
        <v>67</v>
      </c>
      <c r="B2" s="64"/>
      <c r="C2" s="64"/>
      <c r="D2" s="64"/>
      <c r="E2" s="64"/>
      <c r="F2" s="64"/>
      <c r="G2" s="64"/>
      <c r="H2" s="64"/>
      <c r="I2" s="64"/>
      <c r="J2" s="64"/>
      <c r="K2" s="25"/>
      <c r="L2" s="26"/>
    </row>
    <row r="3" spans="1:12" s="27" customFormat="1" ht="15" customHeight="1" thickBot="1">
      <c r="A3" s="42"/>
      <c r="B3" s="42"/>
      <c r="C3" s="65"/>
      <c r="D3" s="65"/>
      <c r="E3" s="66"/>
      <c r="F3" s="66"/>
      <c r="G3" s="67"/>
      <c r="H3" s="67"/>
      <c r="J3" s="68" t="s">
        <v>28</v>
      </c>
      <c r="K3" s="25"/>
      <c r="L3" s="36"/>
    </row>
    <row r="4" spans="1:10" ht="30" customHeight="1">
      <c r="A4" s="157" t="s">
        <v>68</v>
      </c>
      <c r="B4" s="158"/>
      <c r="C4" s="159" t="s">
        <v>0</v>
      </c>
      <c r="D4" s="160"/>
      <c r="E4" s="161" t="s">
        <v>56</v>
      </c>
      <c r="F4" s="162"/>
      <c r="G4" s="163" t="s">
        <v>117</v>
      </c>
      <c r="H4" s="162"/>
      <c r="I4" s="69" t="s">
        <v>69</v>
      </c>
      <c r="J4" s="35"/>
    </row>
    <row r="5" spans="1:10" ht="30" customHeight="1" thickBot="1">
      <c r="A5" s="70" t="s">
        <v>70</v>
      </c>
      <c r="B5" s="71" t="s">
        <v>1</v>
      </c>
      <c r="C5" s="72" t="s">
        <v>71</v>
      </c>
      <c r="D5" s="73" t="s">
        <v>61</v>
      </c>
      <c r="E5" s="74" t="s">
        <v>70</v>
      </c>
      <c r="F5" s="71" t="s">
        <v>1</v>
      </c>
      <c r="G5" s="28" t="s">
        <v>70</v>
      </c>
      <c r="H5" s="71" t="s">
        <v>1</v>
      </c>
      <c r="I5" s="29" t="s">
        <v>2</v>
      </c>
      <c r="J5" s="30" t="s">
        <v>1</v>
      </c>
    </row>
    <row r="6" spans="1:10" ht="22.5" customHeight="1">
      <c r="A6" s="75">
        <v>2617421711</v>
      </c>
      <c r="B6" s="76">
        <v>100</v>
      </c>
      <c r="C6" s="77" t="s">
        <v>29</v>
      </c>
      <c r="D6" s="78">
        <v>41</v>
      </c>
      <c r="E6" s="75">
        <v>2721936000</v>
      </c>
      <c r="F6" s="76">
        <v>100</v>
      </c>
      <c r="G6" s="79">
        <v>2633436264</v>
      </c>
      <c r="H6" s="79">
        <v>100</v>
      </c>
      <c r="I6" s="79">
        <v>-88499736</v>
      </c>
      <c r="J6" s="80">
        <v>-3.2513525667025234</v>
      </c>
    </row>
    <row r="7" spans="1:10" ht="22.5" customHeight="1">
      <c r="A7" s="75">
        <v>5852335</v>
      </c>
      <c r="B7" s="76">
        <v>0.223591596852923</v>
      </c>
      <c r="C7" s="77" t="s">
        <v>4</v>
      </c>
      <c r="D7" s="78">
        <v>411</v>
      </c>
      <c r="E7" s="75">
        <v>18000000</v>
      </c>
      <c r="F7" s="76">
        <v>0.6612940201386073</v>
      </c>
      <c r="G7" s="79">
        <v>2659808</v>
      </c>
      <c r="H7" s="79">
        <v>0.10100141918604642</v>
      </c>
      <c r="I7" s="79">
        <v>-15340192</v>
      </c>
      <c r="J7" s="80">
        <v>-85.22328888888889</v>
      </c>
    </row>
    <row r="8" spans="1:10" ht="22.5" customHeight="1">
      <c r="A8" s="75">
        <v>0</v>
      </c>
      <c r="B8" s="76">
        <v>0</v>
      </c>
      <c r="C8" s="77" t="s">
        <v>27</v>
      </c>
      <c r="D8" s="78">
        <v>412</v>
      </c>
      <c r="E8" s="75">
        <v>0</v>
      </c>
      <c r="F8" s="76">
        <v>0</v>
      </c>
      <c r="G8" s="79">
        <v>0</v>
      </c>
      <c r="H8" s="79">
        <v>0</v>
      </c>
      <c r="I8" s="79">
        <v>0</v>
      </c>
      <c r="J8" s="80">
        <v>0</v>
      </c>
    </row>
    <row r="9" spans="1:10" ht="22.5" customHeight="1">
      <c r="A9" s="75">
        <v>6659027</v>
      </c>
      <c r="B9" s="76">
        <v>0.2544116972826623</v>
      </c>
      <c r="C9" s="77" t="s">
        <v>30</v>
      </c>
      <c r="D9" s="78">
        <v>415</v>
      </c>
      <c r="E9" s="75">
        <v>11200000</v>
      </c>
      <c r="F9" s="76">
        <v>0.4114718347529111</v>
      </c>
      <c r="G9" s="79">
        <v>2198944</v>
      </c>
      <c r="H9" s="79">
        <v>0.08350093868077757</v>
      </c>
      <c r="I9" s="79">
        <v>-9001056</v>
      </c>
      <c r="J9" s="80">
        <v>-80.36657142857143</v>
      </c>
    </row>
    <row r="10" spans="1:10" ht="22.5" customHeight="1">
      <c r="A10" s="75">
        <v>35902115</v>
      </c>
      <c r="B10" s="76">
        <v>1.371659555245433</v>
      </c>
      <c r="C10" s="77" t="s">
        <v>31</v>
      </c>
      <c r="D10" s="78">
        <v>416</v>
      </c>
      <c r="E10" s="75">
        <v>38569000</v>
      </c>
      <c r="F10" s="76">
        <v>1.4169693923736635</v>
      </c>
      <c r="G10" s="79">
        <v>43048606</v>
      </c>
      <c r="H10" s="79">
        <v>1.64</v>
      </c>
      <c r="I10" s="79">
        <v>4479606</v>
      </c>
      <c r="J10" s="80">
        <v>11.614524618216702</v>
      </c>
    </row>
    <row r="11" spans="1:10" ht="22.5" customHeight="1">
      <c r="A11" s="75">
        <v>116038385</v>
      </c>
      <c r="B11" s="76">
        <v>4.433308721798098</v>
      </c>
      <c r="C11" s="77" t="s">
        <v>32</v>
      </c>
      <c r="D11" s="78">
        <v>417</v>
      </c>
      <c r="E11" s="75">
        <v>70400000</v>
      </c>
      <c r="F11" s="76">
        <v>2.5863943898754416</v>
      </c>
      <c r="G11" s="79">
        <v>58292851</v>
      </c>
      <c r="H11" s="79">
        <v>2.213566046647256</v>
      </c>
      <c r="I11" s="79">
        <v>-12107149</v>
      </c>
      <c r="J11" s="80">
        <v>-17.197654829545456</v>
      </c>
    </row>
    <row r="12" spans="1:10" ht="22.5" customHeight="1">
      <c r="A12" s="75">
        <v>2452969849</v>
      </c>
      <c r="B12" s="76">
        <v>93.71702842882088</v>
      </c>
      <c r="C12" s="77" t="s">
        <v>33</v>
      </c>
      <c r="D12" s="78">
        <v>418</v>
      </c>
      <c r="E12" s="75">
        <v>2583767000</v>
      </c>
      <c r="F12" s="76">
        <v>94.92387036285938</v>
      </c>
      <c r="G12" s="79">
        <v>2527236055</v>
      </c>
      <c r="H12" s="79">
        <v>95.9672383018418</v>
      </c>
      <c r="I12" s="79">
        <v>-56530945</v>
      </c>
      <c r="J12" s="80">
        <v>-2.1879273556787435</v>
      </c>
    </row>
    <row r="13" spans="1:10" ht="22.5" customHeight="1">
      <c r="A13" s="75">
        <v>0</v>
      </c>
      <c r="B13" s="76">
        <v>0</v>
      </c>
      <c r="C13" s="77" t="s">
        <v>34</v>
      </c>
      <c r="D13" s="78" t="s">
        <v>72</v>
      </c>
      <c r="E13" s="75">
        <v>0</v>
      </c>
      <c r="F13" s="76">
        <v>0</v>
      </c>
      <c r="G13" s="79">
        <v>0</v>
      </c>
      <c r="H13" s="79">
        <v>0</v>
      </c>
      <c r="I13" s="79">
        <v>0</v>
      </c>
      <c r="J13" s="80">
        <v>0</v>
      </c>
    </row>
    <row r="14" spans="1:10" ht="22.5" customHeight="1">
      <c r="A14" s="75">
        <v>3029650748.84</v>
      </c>
      <c r="B14" s="76">
        <v>115.74943143886836</v>
      </c>
      <c r="C14" s="77" t="s">
        <v>35</v>
      </c>
      <c r="D14" s="81">
        <v>51</v>
      </c>
      <c r="E14" s="75">
        <v>3672435000</v>
      </c>
      <c r="F14" s="76">
        <v>134.91996138042924</v>
      </c>
      <c r="G14" s="79">
        <f>SUM(G15:G24)</f>
        <v>2981750028.17</v>
      </c>
      <c r="H14" s="79">
        <v>113.23</v>
      </c>
      <c r="I14" s="79">
        <v>-711481240.8299999</v>
      </c>
      <c r="J14" s="80">
        <v>-19.373555715213474</v>
      </c>
    </row>
    <row r="15" spans="1:10" ht="22.5" customHeight="1">
      <c r="A15" s="75">
        <v>0</v>
      </c>
      <c r="B15" s="76">
        <v>0</v>
      </c>
      <c r="C15" s="77" t="s">
        <v>7</v>
      </c>
      <c r="D15" s="78">
        <v>511</v>
      </c>
      <c r="E15" s="75">
        <v>0</v>
      </c>
      <c r="F15" s="76">
        <v>0</v>
      </c>
      <c r="G15" s="79">
        <v>0</v>
      </c>
      <c r="H15" s="79">
        <v>0</v>
      </c>
      <c r="I15" s="79">
        <v>0</v>
      </c>
      <c r="J15" s="80">
        <v>0</v>
      </c>
    </row>
    <row r="16" spans="1:10" ht="22.5" customHeight="1">
      <c r="A16" s="75">
        <v>0</v>
      </c>
      <c r="B16" s="76">
        <v>0</v>
      </c>
      <c r="C16" s="77" t="s">
        <v>36</v>
      </c>
      <c r="D16" s="78">
        <v>512</v>
      </c>
      <c r="E16" s="75">
        <v>0</v>
      </c>
      <c r="F16" s="76">
        <v>0</v>
      </c>
      <c r="G16" s="79">
        <v>0</v>
      </c>
      <c r="H16" s="79">
        <v>0</v>
      </c>
      <c r="I16" s="79">
        <v>0</v>
      </c>
      <c r="J16" s="80">
        <v>0</v>
      </c>
    </row>
    <row r="17" spans="1:10" ht="22.5" customHeight="1">
      <c r="A17" s="75">
        <v>5581425</v>
      </c>
      <c r="B17" s="76">
        <v>0.21324133503376444</v>
      </c>
      <c r="C17" s="77" t="s">
        <v>37</v>
      </c>
      <c r="D17" s="78">
        <v>515</v>
      </c>
      <c r="E17" s="75">
        <v>10180000</v>
      </c>
      <c r="F17" s="76">
        <v>0.37399850694505676</v>
      </c>
      <c r="G17" s="79">
        <v>2545778</v>
      </c>
      <c r="H17" s="79">
        <v>0.1</v>
      </c>
      <c r="I17" s="79">
        <v>-7634222</v>
      </c>
      <c r="J17" s="80">
        <v>-74.99235756385069</v>
      </c>
    </row>
    <row r="18" spans="1:10" ht="22.5" customHeight="1">
      <c r="A18" s="75">
        <v>34378279.84</v>
      </c>
      <c r="B18" s="76">
        <v>1.3134406158366279</v>
      </c>
      <c r="C18" s="77" t="s">
        <v>38</v>
      </c>
      <c r="D18" s="78">
        <v>516</v>
      </c>
      <c r="E18" s="75">
        <v>39344000</v>
      </c>
      <c r="F18" s="76">
        <v>1.445441773796298</v>
      </c>
      <c r="G18" s="79">
        <v>41635279.17</v>
      </c>
      <c r="H18" s="79">
        <v>1.5810247523043905</v>
      </c>
      <c r="I18" s="79">
        <v>2291279.17</v>
      </c>
      <c r="J18" s="80">
        <v>5.823706715128106</v>
      </c>
    </row>
    <row r="19" spans="1:10" ht="22.5" customHeight="1">
      <c r="A19" s="75">
        <v>2555120832</v>
      </c>
      <c r="B19" s="76">
        <v>97.6197615104141</v>
      </c>
      <c r="C19" s="77" t="s">
        <v>39</v>
      </c>
      <c r="D19" s="78">
        <v>517</v>
      </c>
      <c r="E19" s="75">
        <v>2733900000</v>
      </c>
      <c r="F19" s="76">
        <v>100.43954009205214</v>
      </c>
      <c r="G19" s="79">
        <v>2542854836</v>
      </c>
      <c r="H19" s="79">
        <v>96.56</v>
      </c>
      <c r="I19" s="79">
        <v>-190595164</v>
      </c>
      <c r="J19" s="80">
        <v>-6.971548483850909</v>
      </c>
    </row>
    <row r="20" spans="1:10" ht="22.5" customHeight="1">
      <c r="A20" s="75">
        <v>0</v>
      </c>
      <c r="B20" s="76">
        <v>0</v>
      </c>
      <c r="C20" s="77" t="s">
        <v>40</v>
      </c>
      <c r="D20" s="78">
        <v>518</v>
      </c>
      <c r="E20" s="75">
        <v>0</v>
      </c>
      <c r="F20" s="76">
        <v>0</v>
      </c>
      <c r="G20" s="79"/>
      <c r="H20" s="79">
        <v>0</v>
      </c>
      <c r="I20" s="79">
        <v>339617</v>
      </c>
      <c r="J20" s="80" t="e">
        <f>(+I20/E20)*100</f>
        <v>#DIV/0!</v>
      </c>
    </row>
    <row r="21" spans="1:10" ht="22.5" customHeight="1">
      <c r="A21" s="75">
        <v>15980899</v>
      </c>
      <c r="B21" s="76">
        <v>0.6105588156787471</v>
      </c>
      <c r="C21" s="77" t="s">
        <v>41</v>
      </c>
      <c r="D21" s="78">
        <v>519</v>
      </c>
      <c r="E21" s="75">
        <v>79268000</v>
      </c>
      <c r="F21" s="76">
        <v>2.912191910463729</v>
      </c>
      <c r="G21" s="79">
        <v>17287254</v>
      </c>
      <c r="H21" s="79">
        <v>0.65</v>
      </c>
      <c r="I21" s="79">
        <v>-61976786</v>
      </c>
      <c r="J21" s="80">
        <v>-78.18638794974012</v>
      </c>
    </row>
    <row r="22" spans="1:10" ht="22.5" customHeight="1">
      <c r="A22" s="75">
        <v>359312456</v>
      </c>
      <c r="B22" s="76">
        <v>13.727725054390366</v>
      </c>
      <c r="C22" s="77" t="s">
        <v>42</v>
      </c>
      <c r="D22" s="81" t="s">
        <v>73</v>
      </c>
      <c r="E22" s="75">
        <v>737847000</v>
      </c>
      <c r="F22" s="76">
        <v>27.107433826511716</v>
      </c>
      <c r="G22" s="79">
        <v>312267634</v>
      </c>
      <c r="H22" s="79">
        <v>11.86</v>
      </c>
      <c r="I22" s="79">
        <v>-446829595</v>
      </c>
      <c r="J22" s="80">
        <v>-60.55857040822826</v>
      </c>
    </row>
    <row r="23" spans="1:10" ht="22.5" customHeight="1">
      <c r="A23" s="75">
        <v>115550</v>
      </c>
      <c r="B23" s="76">
        <v>0.004414649710988051</v>
      </c>
      <c r="C23" s="77" t="s">
        <v>43</v>
      </c>
      <c r="D23" s="81" t="s">
        <v>74</v>
      </c>
      <c r="E23" s="75">
        <v>412000</v>
      </c>
      <c r="F23" s="76">
        <v>0.015136285349839232</v>
      </c>
      <c r="G23" s="79">
        <v>134239</v>
      </c>
      <c r="H23" s="79">
        <v>0.005097484295902443</v>
      </c>
      <c r="I23" s="79">
        <v>-277761</v>
      </c>
      <c r="J23" s="80">
        <v>-67.41771844660194</v>
      </c>
    </row>
    <row r="24" spans="1:10" ht="22.5" customHeight="1">
      <c r="A24" s="75">
        <v>59161307</v>
      </c>
      <c r="B24" s="76">
        <v>2.260289457803768</v>
      </c>
      <c r="C24" s="77" t="s">
        <v>44</v>
      </c>
      <c r="D24" s="81" t="s">
        <v>75</v>
      </c>
      <c r="E24" s="75">
        <v>71484000</v>
      </c>
      <c r="F24" s="76">
        <v>2.6262189853104556</v>
      </c>
      <c r="G24" s="79">
        <v>65025008</v>
      </c>
      <c r="H24" s="79">
        <v>2.47</v>
      </c>
      <c r="I24" s="79">
        <v>-6798609</v>
      </c>
      <c r="J24" s="80">
        <v>-9.510672318281015</v>
      </c>
    </row>
    <row r="25" spans="1:10" ht="22.5" customHeight="1">
      <c r="A25" s="75">
        <v>-412229037.84000015</v>
      </c>
      <c r="B25" s="76">
        <v>-15.749431438868362</v>
      </c>
      <c r="C25" s="77" t="s">
        <v>45</v>
      </c>
      <c r="D25" s="81">
        <v>61</v>
      </c>
      <c r="E25" s="75">
        <v>-950499000</v>
      </c>
      <c r="F25" s="76">
        <v>-34.91996138042923</v>
      </c>
      <c r="G25" s="79">
        <f>G6-G14</f>
        <v>-348313764.1700001</v>
      </c>
      <c r="H25" s="79">
        <v>-13.23</v>
      </c>
      <c r="I25" s="79">
        <v>622981504.8299999</v>
      </c>
      <c r="J25" s="80">
        <v>-65.54257340933552</v>
      </c>
    </row>
    <row r="26" spans="1:10" ht="22.5" customHeight="1">
      <c r="A26" s="75">
        <v>23242191.240000002</v>
      </c>
      <c r="B26" s="76">
        <v>0.8879803794062745</v>
      </c>
      <c r="C26" s="77" t="s">
        <v>46</v>
      </c>
      <c r="D26" s="78">
        <v>42</v>
      </c>
      <c r="E26" s="75">
        <v>2040047000</v>
      </c>
      <c r="F26" s="76">
        <v>74.94838232787251</v>
      </c>
      <c r="G26" s="79">
        <f>SUM(G27:G28)</f>
        <v>5590769320.5</v>
      </c>
      <c r="H26" s="79">
        <v>212.3</v>
      </c>
      <c r="I26" s="79">
        <v>-1954023423.5</v>
      </c>
      <c r="J26" s="80">
        <v>-95.78325516519962</v>
      </c>
    </row>
    <row r="27" spans="1:10" ht="22.5" customHeight="1">
      <c r="A27" s="75">
        <v>9701371</v>
      </c>
      <c r="B27" s="76">
        <v>0.37064608118855785</v>
      </c>
      <c r="C27" s="77" t="s">
        <v>17</v>
      </c>
      <c r="D27" s="78">
        <v>421</v>
      </c>
      <c r="E27" s="75">
        <v>9793000</v>
      </c>
      <c r="F27" s="76">
        <v>0.3597806855120767</v>
      </c>
      <c r="G27" s="79">
        <v>6818497</v>
      </c>
      <c r="H27" s="79">
        <v>0.26</v>
      </c>
      <c r="I27" s="79">
        <v>-3000329</v>
      </c>
      <c r="J27" s="80">
        <v>-30.637485959358724</v>
      </c>
    </row>
    <row r="28" spans="1:10" ht="22.5" customHeight="1">
      <c r="A28" s="75">
        <v>13540820.24</v>
      </c>
      <c r="B28" s="76">
        <v>0.5173342982177166</v>
      </c>
      <c r="C28" s="77" t="s">
        <v>47</v>
      </c>
      <c r="D28" s="78">
        <v>422</v>
      </c>
      <c r="E28" s="75">
        <v>2030254000</v>
      </c>
      <c r="F28" s="76">
        <v>74.58860164236044</v>
      </c>
      <c r="G28" s="79">
        <v>5583950823.5</v>
      </c>
      <c r="H28" s="79">
        <v>212.04</v>
      </c>
      <c r="I28" s="79">
        <v>-1951023094.5</v>
      </c>
      <c r="J28" s="80">
        <v>-96.097488023666</v>
      </c>
    </row>
    <row r="29" spans="1:10" ht="22.5" customHeight="1">
      <c r="A29" s="75">
        <v>128985211.86</v>
      </c>
      <c r="B29" s="76">
        <v>4.927949184417841</v>
      </c>
      <c r="C29" s="77" t="s">
        <v>48</v>
      </c>
      <c r="D29" s="78">
        <v>52</v>
      </c>
      <c r="E29" s="75">
        <v>2008000</v>
      </c>
      <c r="F29" s="76">
        <v>0.07377102180212908</v>
      </c>
      <c r="G29" s="79">
        <f>SUM(G30:G31)</f>
        <v>2582128.99</v>
      </c>
      <c r="H29" s="79">
        <v>0.09609228157875782</v>
      </c>
      <c r="I29" s="79">
        <v>522528.99</v>
      </c>
      <c r="J29" s="80">
        <v>26.022360059760967</v>
      </c>
    </row>
    <row r="30" spans="1:10" ht="22.5" customHeight="1">
      <c r="A30" s="75">
        <v>0</v>
      </c>
      <c r="B30" s="76">
        <v>0</v>
      </c>
      <c r="C30" s="77" t="s">
        <v>20</v>
      </c>
      <c r="D30" s="78">
        <v>521</v>
      </c>
      <c r="E30" s="75">
        <v>0</v>
      </c>
      <c r="F30" s="76">
        <v>0</v>
      </c>
      <c r="G30" s="79">
        <v>0</v>
      </c>
      <c r="H30" s="79">
        <v>0</v>
      </c>
      <c r="I30" s="79">
        <v>0</v>
      </c>
      <c r="J30" s="80">
        <v>0</v>
      </c>
    </row>
    <row r="31" spans="1:10" ht="22.5" customHeight="1">
      <c r="A31" s="75">
        <v>128985211.86</v>
      </c>
      <c r="B31" s="76">
        <v>4.927949184417841</v>
      </c>
      <c r="C31" s="77" t="s">
        <v>49</v>
      </c>
      <c r="D31" s="78">
        <v>522</v>
      </c>
      <c r="E31" s="75">
        <v>2008000</v>
      </c>
      <c r="F31" s="76">
        <v>0.07377102180212908</v>
      </c>
      <c r="G31" s="79">
        <v>2582128.99</v>
      </c>
      <c r="H31" s="79">
        <v>0.09609228157875782</v>
      </c>
      <c r="I31" s="79">
        <v>522528.99</v>
      </c>
      <c r="J31" s="80">
        <v>26.022360059760967</v>
      </c>
    </row>
    <row r="32" spans="1:10" ht="22.5" customHeight="1">
      <c r="A32" s="75">
        <v>-105743020.62</v>
      </c>
      <c r="B32" s="76">
        <v>-4.039968805011567</v>
      </c>
      <c r="C32" s="77" t="s">
        <v>50</v>
      </c>
      <c r="D32" s="78">
        <v>62</v>
      </c>
      <c r="E32" s="75">
        <v>2038039000</v>
      </c>
      <c r="F32" s="76">
        <v>74.87461130607038</v>
      </c>
      <c r="G32" s="79">
        <f>G26-G29</f>
        <v>5588187191.51</v>
      </c>
      <c r="H32" s="79">
        <v>212.2</v>
      </c>
      <c r="I32" s="79">
        <v>-1954545952.49</v>
      </c>
      <c r="J32" s="80">
        <v>-95.90326546695131</v>
      </c>
    </row>
    <row r="33" spans="1:10" ht="22.5" customHeight="1">
      <c r="A33" s="75">
        <v>-517972058.46000016</v>
      </c>
      <c r="B33" s="76">
        <v>-19.789400243879925</v>
      </c>
      <c r="C33" s="77" t="s">
        <v>51</v>
      </c>
      <c r="D33" s="78">
        <v>66</v>
      </c>
      <c r="E33" s="75">
        <v>1087540000</v>
      </c>
      <c r="F33" s="76">
        <v>39.954649925641164</v>
      </c>
      <c r="G33" s="79">
        <f>G25+G32</f>
        <v>5239873427.34</v>
      </c>
      <c r="H33" s="79">
        <v>198.97</v>
      </c>
      <c r="I33" s="79">
        <v>-1331564447.66</v>
      </c>
      <c r="J33" s="80">
        <v>-122.43820435662138</v>
      </c>
    </row>
    <row r="34" spans="1:10" ht="22.5" customHeight="1" thickBot="1">
      <c r="A34" s="82"/>
      <c r="B34" s="83"/>
      <c r="C34" s="84"/>
      <c r="D34" s="85"/>
      <c r="E34" s="82"/>
      <c r="F34" s="83"/>
      <c r="G34" s="86"/>
      <c r="H34" s="86"/>
      <c r="I34" s="86"/>
      <c r="J34" s="87"/>
    </row>
    <row r="35" spans="1:11" ht="21" customHeight="1">
      <c r="A35" s="31"/>
      <c r="B35" s="31"/>
      <c r="C35" s="88"/>
      <c r="D35" s="89"/>
      <c r="E35" s="31"/>
      <c r="F35" s="31"/>
      <c r="G35" s="31"/>
      <c r="H35" s="31"/>
      <c r="I35" s="31"/>
      <c r="J35" s="31"/>
      <c r="K35" s="32"/>
    </row>
    <row r="36" spans="1:11" ht="21" customHeight="1">
      <c r="A36" s="31"/>
      <c r="B36" s="31"/>
      <c r="C36" s="88"/>
      <c r="D36" s="89"/>
      <c r="E36" s="31"/>
      <c r="F36" s="31"/>
      <c r="G36" s="31"/>
      <c r="H36" s="31"/>
      <c r="I36" s="31"/>
      <c r="J36" s="31"/>
      <c r="K36" s="32"/>
    </row>
    <row r="37" spans="1:11" ht="21" customHeight="1">
      <c r="A37" s="31"/>
      <c r="B37" s="31"/>
      <c r="C37" s="88"/>
      <c r="D37" s="89"/>
      <c r="E37" s="31"/>
      <c r="F37" s="31"/>
      <c r="G37" s="31"/>
      <c r="H37" s="31"/>
      <c r="I37" s="31"/>
      <c r="J37" s="31"/>
      <c r="K37" s="32"/>
    </row>
    <row r="38" spans="1:11" ht="21" customHeight="1">
      <c r="A38" s="31"/>
      <c r="B38" s="31"/>
      <c r="C38" s="88"/>
      <c r="D38" s="89"/>
      <c r="E38" s="31"/>
      <c r="F38" s="31"/>
      <c r="G38" s="31"/>
      <c r="H38" s="31"/>
      <c r="I38" s="31"/>
      <c r="J38" s="31"/>
      <c r="K38" s="32"/>
    </row>
    <row r="39" spans="1:11" ht="21" customHeight="1">
      <c r="A39" s="31"/>
      <c r="B39" s="31"/>
      <c r="C39" s="88"/>
      <c r="D39" s="89"/>
      <c r="E39" s="31"/>
      <c r="F39" s="31"/>
      <c r="G39" s="31"/>
      <c r="H39" s="31"/>
      <c r="I39" s="31"/>
      <c r="J39" s="31"/>
      <c r="K39" s="32"/>
    </row>
    <row r="40" spans="1:11" ht="21" customHeight="1">
      <c r="A40" s="32"/>
      <c r="B40" s="32"/>
      <c r="C40" s="90"/>
      <c r="D40" s="32"/>
      <c r="E40" s="32"/>
      <c r="F40" s="32"/>
      <c r="G40" s="32"/>
      <c r="H40" s="32"/>
      <c r="I40" s="32"/>
      <c r="J40" s="32"/>
      <c r="K40" s="32"/>
    </row>
    <row r="41" spans="1:11" ht="21" customHeight="1">
      <c r="A41" s="32"/>
      <c r="B41" s="32"/>
      <c r="C41" s="90"/>
      <c r="D41" s="32"/>
      <c r="E41" s="32"/>
      <c r="F41" s="32"/>
      <c r="G41" s="32"/>
      <c r="H41" s="32"/>
      <c r="I41" s="32"/>
      <c r="J41" s="32"/>
      <c r="K41" s="32"/>
    </row>
    <row r="42" spans="1:11" ht="21" customHeight="1">
      <c r="A42" s="32"/>
      <c r="B42" s="32"/>
      <c r="C42" s="90"/>
      <c r="D42" s="32"/>
      <c r="E42" s="32"/>
      <c r="F42" s="32"/>
      <c r="G42" s="32"/>
      <c r="H42" s="32"/>
      <c r="I42" s="32"/>
      <c r="J42" s="32"/>
      <c r="K42" s="32"/>
    </row>
    <row r="43" spans="1:11" ht="21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ht="21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ht="21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ht="21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ht="21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ht="21" customHeight="1">
      <c r="A48" s="91"/>
    </row>
    <row r="49" ht="21" customHeight="1">
      <c r="A49" s="91"/>
    </row>
    <row r="50" ht="21" customHeight="1">
      <c r="A50" s="91"/>
    </row>
    <row r="51" ht="21" customHeight="1">
      <c r="A51" s="91"/>
    </row>
    <row r="52" ht="21" customHeight="1">
      <c r="A52" s="91"/>
    </row>
    <row r="53" ht="21" customHeight="1">
      <c r="A53" s="91"/>
    </row>
    <row r="54" ht="21" customHeight="1">
      <c r="A54" s="91"/>
    </row>
    <row r="55" ht="21" customHeight="1">
      <c r="A55" s="91"/>
    </row>
    <row r="56" ht="21" customHeight="1">
      <c r="A56" s="91"/>
    </row>
    <row r="57" ht="21" customHeight="1">
      <c r="A57" s="91"/>
    </row>
    <row r="58" ht="21" customHeight="1">
      <c r="A58" s="91"/>
    </row>
    <row r="59" ht="21" customHeight="1">
      <c r="A59" s="91"/>
    </row>
    <row r="60" ht="21" customHeight="1">
      <c r="A60" s="91"/>
    </row>
    <row r="61" ht="21" customHeight="1">
      <c r="A61" s="91"/>
    </row>
    <row r="62" ht="21" customHeight="1">
      <c r="A62" s="91"/>
    </row>
    <row r="63" ht="21" customHeight="1">
      <c r="A63" s="91"/>
    </row>
    <row r="64" ht="21" customHeight="1">
      <c r="A64" s="91"/>
    </row>
    <row r="65" ht="21" customHeight="1">
      <c r="A65" s="91"/>
    </row>
    <row r="66" ht="21" customHeight="1">
      <c r="A66" s="91"/>
    </row>
    <row r="67" ht="21" customHeight="1">
      <c r="A67" s="91"/>
    </row>
    <row r="68" ht="21" customHeight="1">
      <c r="A68" s="91"/>
    </row>
    <row r="69" ht="21" customHeight="1">
      <c r="A69" s="91"/>
    </row>
    <row r="70" ht="21" customHeight="1">
      <c r="A70" s="91"/>
    </row>
    <row r="71" ht="21" customHeight="1">
      <c r="A71" s="91"/>
    </row>
    <row r="72" ht="21" customHeight="1">
      <c r="A72" s="91"/>
    </row>
    <row r="73" ht="21" customHeight="1">
      <c r="A73" s="91"/>
    </row>
    <row r="74" ht="21" customHeight="1">
      <c r="A74" s="91"/>
    </row>
    <row r="75" ht="21" customHeight="1">
      <c r="A75" s="91"/>
    </row>
    <row r="76" ht="21" customHeight="1">
      <c r="A76" s="91"/>
    </row>
    <row r="77" ht="21" customHeight="1">
      <c r="A77" s="91"/>
    </row>
    <row r="78" ht="21" customHeight="1">
      <c r="A78" s="91"/>
    </row>
    <row r="79" ht="21" customHeight="1">
      <c r="A79" s="91"/>
    </row>
    <row r="80" ht="21" customHeight="1">
      <c r="A80" s="91"/>
    </row>
    <row r="81" ht="21" customHeight="1">
      <c r="A81" s="91"/>
    </row>
    <row r="82" ht="21" customHeight="1">
      <c r="A82" s="91"/>
    </row>
    <row r="83" ht="21" customHeight="1">
      <c r="A83" s="91"/>
    </row>
    <row r="84" ht="21" customHeight="1">
      <c r="A84" s="91"/>
    </row>
    <row r="85" ht="21" customHeight="1">
      <c r="A85" s="91"/>
    </row>
    <row r="86" ht="21" customHeight="1">
      <c r="A86" s="91"/>
    </row>
    <row r="87" ht="21" customHeight="1">
      <c r="A87" s="91"/>
    </row>
    <row r="88" ht="21" customHeight="1">
      <c r="A88" s="91"/>
    </row>
    <row r="89" ht="21" customHeight="1">
      <c r="A89" s="91"/>
    </row>
    <row r="90" ht="21" customHeight="1">
      <c r="A90" s="91"/>
    </row>
    <row r="91" ht="21" customHeight="1">
      <c r="A91" s="91"/>
    </row>
    <row r="92" ht="21" customHeight="1">
      <c r="A92" s="91"/>
    </row>
    <row r="93" ht="21" customHeight="1">
      <c r="A93" s="91"/>
    </row>
    <row r="94" ht="21" customHeight="1">
      <c r="A94" s="91"/>
    </row>
    <row r="95" ht="21" customHeight="1">
      <c r="A95" s="91"/>
    </row>
    <row r="96" ht="21" customHeight="1">
      <c r="A96" s="91"/>
    </row>
    <row r="97" ht="21" customHeight="1">
      <c r="A97" s="91"/>
    </row>
    <row r="98" ht="21" customHeight="1">
      <c r="A98" s="91"/>
    </row>
    <row r="99" ht="21" customHeight="1">
      <c r="A99" s="91"/>
    </row>
    <row r="100" ht="21" customHeight="1">
      <c r="A100" s="91"/>
    </row>
  </sheetData>
  <mergeCells count="4">
    <mergeCell ref="A4:B4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tabSelected="1" workbookViewId="0" topLeftCell="A1">
      <selection activeCell="B24" sqref="B24"/>
    </sheetView>
  </sheetViews>
  <sheetFormatPr defaultColWidth="9.00390625" defaultRowHeight="16.5"/>
  <cols>
    <col min="1" max="2" width="12.625" style="33" customWidth="1"/>
    <col min="3" max="7" width="11.625" style="33" customWidth="1"/>
    <col min="8" max="8" width="14.625" style="33" hidden="1" customWidth="1"/>
    <col min="9" max="9" width="10.625" style="33" customWidth="1"/>
    <col min="10" max="10" width="9.625" style="33" customWidth="1"/>
    <col min="11" max="13" width="10.625" style="33" customWidth="1"/>
    <col min="14" max="15" width="10.125" style="33" customWidth="1"/>
    <col min="16" max="16" width="10.625" style="33" customWidth="1"/>
    <col min="17" max="16384" width="10.00390625" style="33" customWidth="1"/>
  </cols>
  <sheetData>
    <row r="1" spans="1:16" ht="30" customHeight="1">
      <c r="A1" s="92" t="s">
        <v>76</v>
      </c>
      <c r="B1" s="61"/>
      <c r="C1" s="61"/>
      <c r="D1" s="92"/>
      <c r="E1" s="92"/>
      <c r="F1" s="92"/>
      <c r="G1" s="92"/>
      <c r="H1" s="61"/>
      <c r="I1" s="61"/>
      <c r="J1" s="61"/>
      <c r="K1" s="61"/>
      <c r="L1" s="61"/>
      <c r="M1" s="61"/>
      <c r="N1" s="61"/>
      <c r="O1" s="93"/>
      <c r="P1" s="93"/>
    </row>
    <row r="2" spans="1:19" ht="24.75" customHeight="1" thickBot="1">
      <c r="A2" s="94" t="s">
        <v>77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95"/>
      <c r="P2" s="95"/>
      <c r="Q2" s="34"/>
      <c r="R2" s="34"/>
      <c r="S2" s="34"/>
    </row>
    <row r="3" spans="1:19" ht="13.5" customHeight="1" hidden="1" thickBot="1">
      <c r="A3" s="42"/>
      <c r="B3" s="95"/>
      <c r="C3" s="95"/>
      <c r="D3" s="96"/>
      <c r="E3" s="95"/>
      <c r="F3" s="95"/>
      <c r="G3" s="95"/>
      <c r="H3" s="95"/>
      <c r="I3" s="36"/>
      <c r="J3" s="36"/>
      <c r="K3" s="36"/>
      <c r="L3" s="36"/>
      <c r="M3" s="36"/>
      <c r="N3" s="68"/>
      <c r="O3" s="34"/>
      <c r="P3" s="68" t="s">
        <v>28</v>
      </c>
      <c r="Q3" s="36"/>
      <c r="R3" s="34"/>
      <c r="S3" s="34"/>
    </row>
    <row r="4" spans="1:16" ht="30" customHeight="1">
      <c r="A4" s="97" t="s">
        <v>78</v>
      </c>
      <c r="B4" s="164" t="s">
        <v>118</v>
      </c>
      <c r="C4" s="98" t="s">
        <v>79</v>
      </c>
      <c r="D4" s="99" t="s">
        <v>80</v>
      </c>
      <c r="E4" s="99" t="s">
        <v>81</v>
      </c>
      <c r="F4" s="99" t="s">
        <v>82</v>
      </c>
      <c r="G4" s="37" t="s">
        <v>83</v>
      </c>
      <c r="H4" s="100" t="s">
        <v>84</v>
      </c>
      <c r="I4" s="101" t="s">
        <v>85</v>
      </c>
      <c r="J4" s="99" t="s">
        <v>86</v>
      </c>
      <c r="K4" s="99" t="s">
        <v>87</v>
      </c>
      <c r="L4" s="99" t="s">
        <v>88</v>
      </c>
      <c r="M4" s="99" t="s">
        <v>89</v>
      </c>
      <c r="N4" s="102" t="s">
        <v>90</v>
      </c>
      <c r="O4" s="99" t="s">
        <v>91</v>
      </c>
      <c r="P4" s="103" t="s">
        <v>92</v>
      </c>
    </row>
    <row r="5" spans="1:16" ht="30" customHeight="1" thickBot="1">
      <c r="A5" s="104" t="s">
        <v>93</v>
      </c>
      <c r="B5" s="165"/>
      <c r="C5" s="105" t="s">
        <v>94</v>
      </c>
      <c r="D5" s="105" t="s">
        <v>94</v>
      </c>
      <c r="E5" s="106" t="s">
        <v>95</v>
      </c>
      <c r="F5" s="106" t="s">
        <v>96</v>
      </c>
      <c r="G5" s="107" t="s">
        <v>95</v>
      </c>
      <c r="H5" s="108"/>
      <c r="I5" s="109" t="s">
        <v>97</v>
      </c>
      <c r="J5" s="105" t="s">
        <v>98</v>
      </c>
      <c r="K5" s="105" t="s">
        <v>99</v>
      </c>
      <c r="L5" s="105" t="s">
        <v>100</v>
      </c>
      <c r="M5" s="105" t="s">
        <v>101</v>
      </c>
      <c r="N5" s="105" t="s">
        <v>102</v>
      </c>
      <c r="O5" s="105" t="s">
        <v>103</v>
      </c>
      <c r="P5" s="110" t="s">
        <v>104</v>
      </c>
    </row>
    <row r="6" spans="1:16" ht="22.5" customHeight="1">
      <c r="A6" s="111" t="s">
        <v>29</v>
      </c>
      <c r="B6" s="112">
        <f aca="true" t="shared" si="0" ref="B6:P6">SUM(B7:B12)</f>
        <v>2633436264</v>
      </c>
      <c r="C6" s="112">
        <f t="shared" si="0"/>
        <v>42842146</v>
      </c>
      <c r="D6" s="112">
        <f t="shared" si="0"/>
        <v>206460</v>
      </c>
      <c r="E6" s="112">
        <f t="shared" si="0"/>
        <v>2527235600</v>
      </c>
      <c r="F6" s="112">
        <f t="shared" si="0"/>
        <v>0</v>
      </c>
      <c r="G6" s="113">
        <f t="shared" si="0"/>
        <v>455</v>
      </c>
      <c r="H6" s="143">
        <f t="shared" si="0"/>
        <v>0</v>
      </c>
      <c r="I6" s="142">
        <f t="shared" si="0"/>
        <v>2198944</v>
      </c>
      <c r="J6" s="112">
        <f t="shared" si="0"/>
        <v>0</v>
      </c>
      <c r="K6" s="112">
        <f t="shared" si="0"/>
        <v>58292851</v>
      </c>
      <c r="L6" s="112">
        <f t="shared" si="0"/>
        <v>0</v>
      </c>
      <c r="M6" s="112">
        <f t="shared" si="0"/>
        <v>0</v>
      </c>
      <c r="N6" s="112">
        <f t="shared" si="0"/>
        <v>95839</v>
      </c>
      <c r="O6" s="112">
        <f t="shared" si="0"/>
        <v>0</v>
      </c>
      <c r="P6" s="141">
        <f t="shared" si="0"/>
        <v>2563969</v>
      </c>
    </row>
    <row r="7" spans="1:16" ht="22.5" customHeight="1">
      <c r="A7" s="114" t="s">
        <v>4</v>
      </c>
      <c r="B7" s="115">
        <v>2659808</v>
      </c>
      <c r="C7" s="115">
        <v>0</v>
      </c>
      <c r="D7" s="115">
        <v>0</v>
      </c>
      <c r="E7" s="115">
        <v>0</v>
      </c>
      <c r="F7" s="115">
        <v>0</v>
      </c>
      <c r="G7" s="116">
        <v>0</v>
      </c>
      <c r="H7" s="117">
        <v>0</v>
      </c>
      <c r="I7" s="39">
        <v>0</v>
      </c>
      <c r="J7" s="38">
        <v>0</v>
      </c>
      <c r="K7" s="38">
        <v>0</v>
      </c>
      <c r="L7" s="38">
        <v>0</v>
      </c>
      <c r="M7" s="38">
        <v>0</v>
      </c>
      <c r="N7" s="38">
        <v>95839</v>
      </c>
      <c r="O7" s="38">
        <v>0</v>
      </c>
      <c r="P7" s="118">
        <v>2563969</v>
      </c>
    </row>
    <row r="8" spans="1:16" ht="22.5" customHeight="1">
      <c r="A8" s="114" t="s">
        <v>27</v>
      </c>
      <c r="B8" s="115">
        <v>0</v>
      </c>
      <c r="C8" s="115">
        <v>0</v>
      </c>
      <c r="D8" s="115">
        <v>0</v>
      </c>
      <c r="E8" s="115">
        <v>0</v>
      </c>
      <c r="F8" s="115">
        <v>0</v>
      </c>
      <c r="G8" s="116">
        <v>0</v>
      </c>
      <c r="H8" s="117">
        <v>0</v>
      </c>
      <c r="I8" s="39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118">
        <v>0</v>
      </c>
    </row>
    <row r="9" spans="1:16" ht="22.5" customHeight="1">
      <c r="A9" s="114" t="s">
        <v>30</v>
      </c>
      <c r="B9" s="115">
        <v>2198944</v>
      </c>
      <c r="C9" s="115">
        <v>0</v>
      </c>
      <c r="D9" s="115">
        <v>0</v>
      </c>
      <c r="E9" s="115">
        <v>0</v>
      </c>
      <c r="F9" s="115">
        <v>0</v>
      </c>
      <c r="G9" s="116">
        <v>0</v>
      </c>
      <c r="H9" s="117">
        <v>0</v>
      </c>
      <c r="I9" s="39">
        <v>2198944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118">
        <v>0</v>
      </c>
    </row>
    <row r="10" spans="1:16" ht="22.5" customHeight="1">
      <c r="A10" s="114" t="s">
        <v>31</v>
      </c>
      <c r="B10" s="115">
        <v>43048606</v>
      </c>
      <c r="C10" s="115">
        <v>42842146</v>
      </c>
      <c r="D10" s="115">
        <v>206460</v>
      </c>
      <c r="E10" s="115">
        <v>0</v>
      </c>
      <c r="F10" s="115">
        <v>0</v>
      </c>
      <c r="G10" s="116">
        <v>0</v>
      </c>
      <c r="H10" s="117">
        <v>0</v>
      </c>
      <c r="I10" s="39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118">
        <v>0</v>
      </c>
    </row>
    <row r="11" spans="1:16" ht="22.5" customHeight="1">
      <c r="A11" s="114" t="s">
        <v>32</v>
      </c>
      <c r="B11" s="115">
        <v>58292851</v>
      </c>
      <c r="C11" s="115">
        <v>0</v>
      </c>
      <c r="D11" s="115">
        <v>0</v>
      </c>
      <c r="E11" s="115">
        <v>0</v>
      </c>
      <c r="F11" s="115">
        <v>0</v>
      </c>
      <c r="G11" s="116">
        <v>0</v>
      </c>
      <c r="H11" s="117">
        <v>0</v>
      </c>
      <c r="I11" s="39">
        <v>0</v>
      </c>
      <c r="J11" s="38">
        <v>0</v>
      </c>
      <c r="K11" s="38">
        <v>58292851</v>
      </c>
      <c r="L11" s="38">
        <v>0</v>
      </c>
      <c r="M11" s="38">
        <v>0</v>
      </c>
      <c r="N11" s="38">
        <v>0</v>
      </c>
      <c r="O11" s="38">
        <v>0</v>
      </c>
      <c r="P11" s="118">
        <v>0</v>
      </c>
    </row>
    <row r="12" spans="1:16" ht="22.5" customHeight="1">
      <c r="A12" s="114" t="s">
        <v>33</v>
      </c>
      <c r="B12" s="115">
        <v>2527236055</v>
      </c>
      <c r="C12" s="115">
        <v>0</v>
      </c>
      <c r="D12" s="115">
        <v>0</v>
      </c>
      <c r="E12" s="115">
        <v>2527235600</v>
      </c>
      <c r="F12" s="115">
        <v>0</v>
      </c>
      <c r="G12" s="116">
        <v>455</v>
      </c>
      <c r="H12" s="117">
        <v>0</v>
      </c>
      <c r="I12" s="39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118">
        <v>0</v>
      </c>
    </row>
    <row r="13" spans="1:16" ht="22.5" customHeight="1" hidden="1">
      <c r="A13" s="114" t="s">
        <v>34</v>
      </c>
      <c r="B13" s="115">
        <v>0</v>
      </c>
      <c r="C13" s="115">
        <v>0</v>
      </c>
      <c r="D13" s="115">
        <v>0</v>
      </c>
      <c r="E13" s="115">
        <v>0</v>
      </c>
      <c r="F13" s="115">
        <v>0</v>
      </c>
      <c r="G13" s="116">
        <v>0</v>
      </c>
      <c r="H13" s="117">
        <v>0</v>
      </c>
      <c r="I13" s="39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118">
        <v>0</v>
      </c>
    </row>
    <row r="14" spans="1:16" ht="22.5" customHeight="1">
      <c r="A14" s="114" t="s">
        <v>35</v>
      </c>
      <c r="B14" s="115">
        <f>SUM(B15:B24)</f>
        <v>2981750028.17</v>
      </c>
      <c r="C14" s="115">
        <f aca="true" t="shared" si="1" ref="C14:P14">SUM(C15:C24)</f>
        <v>41589483.17</v>
      </c>
      <c r="D14" s="115">
        <f t="shared" si="1"/>
        <v>180035</v>
      </c>
      <c r="E14" s="115">
        <f t="shared" si="1"/>
        <v>2541456736</v>
      </c>
      <c r="F14" s="115">
        <f t="shared" si="1"/>
        <v>339617</v>
      </c>
      <c r="G14" s="119">
        <f t="shared" si="1"/>
        <v>1398100</v>
      </c>
      <c r="H14" s="145">
        <f t="shared" si="1"/>
        <v>0</v>
      </c>
      <c r="I14" s="144">
        <f t="shared" si="1"/>
        <v>2568728</v>
      </c>
      <c r="J14" s="115">
        <f t="shared" si="1"/>
        <v>893572</v>
      </c>
      <c r="K14" s="115">
        <f t="shared" si="1"/>
        <v>64685391</v>
      </c>
      <c r="L14" s="115">
        <f t="shared" si="1"/>
        <v>300042920</v>
      </c>
      <c r="M14" s="115">
        <f t="shared" si="1"/>
        <v>26231903</v>
      </c>
      <c r="N14" s="115">
        <f t="shared" si="1"/>
        <v>57648</v>
      </c>
      <c r="O14" s="115">
        <f t="shared" si="1"/>
        <v>18700</v>
      </c>
      <c r="P14" s="118">
        <f t="shared" si="1"/>
        <v>2287195</v>
      </c>
    </row>
    <row r="15" spans="1:16" ht="22.5" customHeight="1">
      <c r="A15" s="114" t="s">
        <v>7</v>
      </c>
      <c r="B15" s="115">
        <f>SUM(C15:P15)</f>
        <v>0</v>
      </c>
      <c r="C15" s="115">
        <v>0</v>
      </c>
      <c r="D15" s="115">
        <v>0</v>
      </c>
      <c r="E15" s="115">
        <v>0</v>
      </c>
      <c r="F15" s="115">
        <v>0</v>
      </c>
      <c r="G15" s="116">
        <v>0</v>
      </c>
      <c r="H15" s="117">
        <v>0</v>
      </c>
      <c r="I15" s="39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118">
        <v>0</v>
      </c>
    </row>
    <row r="16" spans="1:16" ht="22.5" customHeight="1">
      <c r="A16" s="114" t="s">
        <v>36</v>
      </c>
      <c r="B16" s="115">
        <f aca="true" t="shared" si="2" ref="B16:B24">SUM(C16:P16)</f>
        <v>0</v>
      </c>
      <c r="C16" s="115">
        <v>0</v>
      </c>
      <c r="D16" s="115">
        <v>0</v>
      </c>
      <c r="E16" s="115">
        <v>0</v>
      </c>
      <c r="F16" s="115">
        <v>0</v>
      </c>
      <c r="G16" s="116">
        <v>0</v>
      </c>
      <c r="H16" s="117">
        <v>0</v>
      </c>
      <c r="I16" s="39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118">
        <v>0</v>
      </c>
    </row>
    <row r="17" spans="1:16" ht="22.5" customHeight="1">
      <c r="A17" s="114" t="s">
        <v>37</v>
      </c>
      <c r="B17" s="115">
        <f t="shared" si="2"/>
        <v>2545778</v>
      </c>
      <c r="C17" s="115">
        <v>0</v>
      </c>
      <c r="D17" s="115">
        <v>0</v>
      </c>
      <c r="E17" s="115">
        <v>0</v>
      </c>
      <c r="F17" s="115">
        <v>0</v>
      </c>
      <c r="G17" s="116">
        <v>0</v>
      </c>
      <c r="H17" s="117">
        <v>0</v>
      </c>
      <c r="I17" s="39">
        <v>2545778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118">
        <v>0</v>
      </c>
    </row>
    <row r="18" spans="1:16" ht="22.5" customHeight="1">
      <c r="A18" s="114" t="s">
        <v>38</v>
      </c>
      <c r="B18" s="115">
        <f t="shared" si="2"/>
        <v>41635279.17</v>
      </c>
      <c r="C18" s="115">
        <v>41455244.17</v>
      </c>
      <c r="D18" s="115">
        <v>180035</v>
      </c>
      <c r="E18" s="115">
        <v>0</v>
      </c>
      <c r="F18" s="115">
        <v>0</v>
      </c>
      <c r="G18" s="116">
        <v>0</v>
      </c>
      <c r="H18" s="117">
        <v>0</v>
      </c>
      <c r="I18" s="39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118">
        <v>0</v>
      </c>
    </row>
    <row r="19" spans="1:16" ht="22.5" customHeight="1">
      <c r="A19" s="114" t="s">
        <v>39</v>
      </c>
      <c r="B19" s="115">
        <f t="shared" si="2"/>
        <v>2542854836</v>
      </c>
      <c r="C19" s="115">
        <v>0</v>
      </c>
      <c r="D19" s="115">
        <v>0</v>
      </c>
      <c r="E19" s="115">
        <v>2541456736</v>
      </c>
      <c r="F19" s="115">
        <v>0</v>
      </c>
      <c r="G19" s="116">
        <v>1398100</v>
      </c>
      <c r="H19" s="117">
        <v>0</v>
      </c>
      <c r="I19" s="39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118">
        <v>0</v>
      </c>
    </row>
    <row r="20" spans="1:16" ht="22.5" customHeight="1">
      <c r="A20" s="114" t="s">
        <v>40</v>
      </c>
      <c r="B20" s="115">
        <f t="shared" si="2"/>
        <v>0</v>
      </c>
      <c r="C20" s="115">
        <v>0</v>
      </c>
      <c r="D20" s="115">
        <v>0</v>
      </c>
      <c r="E20" s="115">
        <v>0</v>
      </c>
      <c r="F20" s="115">
        <v>0</v>
      </c>
      <c r="G20" s="116">
        <v>0</v>
      </c>
      <c r="H20" s="117">
        <v>0</v>
      </c>
      <c r="I20" s="39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118">
        <v>0</v>
      </c>
    </row>
    <row r="21" spans="1:16" ht="22.5" customHeight="1">
      <c r="A21" s="114" t="s">
        <v>41</v>
      </c>
      <c r="B21" s="115">
        <f t="shared" si="2"/>
        <v>17287254</v>
      </c>
      <c r="C21" s="115">
        <v>0</v>
      </c>
      <c r="D21" s="115">
        <v>0</v>
      </c>
      <c r="E21" s="115">
        <v>0</v>
      </c>
      <c r="F21" s="115">
        <v>0</v>
      </c>
      <c r="G21" s="116">
        <v>0</v>
      </c>
      <c r="H21" s="117">
        <v>0</v>
      </c>
      <c r="I21" s="39">
        <v>0</v>
      </c>
      <c r="J21" s="38">
        <v>0</v>
      </c>
      <c r="K21" s="38">
        <v>0</v>
      </c>
      <c r="L21" s="38">
        <v>13975891</v>
      </c>
      <c r="M21" s="38">
        <v>1093794</v>
      </c>
      <c r="N21" s="38">
        <v>5000</v>
      </c>
      <c r="O21" s="38">
        <v>0</v>
      </c>
      <c r="P21" s="118">
        <v>2212569</v>
      </c>
    </row>
    <row r="22" spans="1:16" ht="22.5" customHeight="1">
      <c r="A22" s="114" t="s">
        <v>42</v>
      </c>
      <c r="B22" s="115">
        <f t="shared" si="2"/>
        <v>312267634</v>
      </c>
      <c r="C22" s="115">
        <v>0</v>
      </c>
      <c r="D22" s="115">
        <v>0</v>
      </c>
      <c r="E22" s="115">
        <v>0</v>
      </c>
      <c r="F22" s="115">
        <v>0</v>
      </c>
      <c r="G22" s="116">
        <v>0</v>
      </c>
      <c r="H22" s="117">
        <v>0</v>
      </c>
      <c r="I22" s="39">
        <v>22950</v>
      </c>
      <c r="J22" s="38">
        <v>893572</v>
      </c>
      <c r="K22" s="38">
        <v>0</v>
      </c>
      <c r="L22" s="38">
        <v>286067029</v>
      </c>
      <c r="M22" s="38">
        <v>25138109</v>
      </c>
      <c r="N22" s="38">
        <v>52648</v>
      </c>
      <c r="O22" s="38">
        <v>18700</v>
      </c>
      <c r="P22" s="118">
        <v>74626</v>
      </c>
    </row>
    <row r="23" spans="1:16" ht="22.5" customHeight="1">
      <c r="A23" s="120" t="s">
        <v>105</v>
      </c>
      <c r="B23" s="115">
        <f t="shared" si="2"/>
        <v>134239</v>
      </c>
      <c r="C23" s="115">
        <v>134239</v>
      </c>
      <c r="D23" s="115">
        <v>0</v>
      </c>
      <c r="E23" s="115">
        <v>0</v>
      </c>
      <c r="F23" s="115">
        <v>0</v>
      </c>
      <c r="G23" s="116">
        <v>0</v>
      </c>
      <c r="H23" s="117">
        <v>0</v>
      </c>
      <c r="I23" s="39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118">
        <v>0</v>
      </c>
    </row>
    <row r="24" spans="1:16" ht="22.5" customHeight="1">
      <c r="A24" s="114" t="s">
        <v>44</v>
      </c>
      <c r="B24" s="115">
        <f t="shared" si="2"/>
        <v>65025008</v>
      </c>
      <c r="C24" s="115">
        <v>0</v>
      </c>
      <c r="D24" s="115">
        <v>0</v>
      </c>
      <c r="E24" s="115">
        <v>0</v>
      </c>
      <c r="F24" s="115">
        <v>339617</v>
      </c>
      <c r="G24" s="116">
        <v>0</v>
      </c>
      <c r="H24" s="117">
        <v>0</v>
      </c>
      <c r="I24" s="39">
        <v>0</v>
      </c>
      <c r="J24" s="38">
        <v>0</v>
      </c>
      <c r="K24" s="38">
        <v>64685391</v>
      </c>
      <c r="L24" s="38">
        <v>0</v>
      </c>
      <c r="M24" s="38">
        <v>0</v>
      </c>
      <c r="N24" s="38">
        <v>0</v>
      </c>
      <c r="O24" s="38">
        <v>0</v>
      </c>
      <c r="P24" s="118">
        <v>0</v>
      </c>
    </row>
    <row r="25" spans="1:16" ht="22.5" customHeight="1">
      <c r="A25" s="114" t="s">
        <v>45</v>
      </c>
      <c r="B25" s="115">
        <f>B6-B14</f>
        <v>-348313764.1700001</v>
      </c>
      <c r="C25" s="115">
        <f aca="true" t="shared" si="3" ref="C25:P25">C6-C14</f>
        <v>1252662.8299999982</v>
      </c>
      <c r="D25" s="115">
        <f t="shared" si="3"/>
        <v>26425</v>
      </c>
      <c r="E25" s="115">
        <f t="shared" si="3"/>
        <v>-14221136</v>
      </c>
      <c r="F25" s="115">
        <f t="shared" si="3"/>
        <v>-339617</v>
      </c>
      <c r="G25" s="119">
        <f t="shared" si="3"/>
        <v>-1397645</v>
      </c>
      <c r="H25" s="145">
        <f t="shared" si="3"/>
        <v>0</v>
      </c>
      <c r="I25" s="144">
        <f t="shared" si="3"/>
        <v>-369784</v>
      </c>
      <c r="J25" s="115">
        <f t="shared" si="3"/>
        <v>-893572</v>
      </c>
      <c r="K25" s="115">
        <f t="shared" si="3"/>
        <v>-6392540</v>
      </c>
      <c r="L25" s="115">
        <f t="shared" si="3"/>
        <v>-300042920</v>
      </c>
      <c r="M25" s="115">
        <f t="shared" si="3"/>
        <v>-26231903</v>
      </c>
      <c r="N25" s="115">
        <f t="shared" si="3"/>
        <v>38191</v>
      </c>
      <c r="O25" s="115">
        <f t="shared" si="3"/>
        <v>-18700</v>
      </c>
      <c r="P25" s="118">
        <f t="shared" si="3"/>
        <v>276774</v>
      </c>
    </row>
    <row r="26" spans="1:16" ht="22.5" customHeight="1">
      <c r="A26" s="114" t="s">
        <v>46</v>
      </c>
      <c r="B26" s="115">
        <f>SUM(B27:B28)</f>
        <v>5590769320.5</v>
      </c>
      <c r="C26" s="115">
        <f aca="true" t="shared" si="4" ref="C26:P26">SUM(C27:C28)</f>
        <v>14753033.5</v>
      </c>
      <c r="D26" s="115">
        <f t="shared" si="4"/>
        <v>2648</v>
      </c>
      <c r="E26" s="115">
        <f t="shared" si="4"/>
        <v>2153400</v>
      </c>
      <c r="F26" s="115">
        <f t="shared" si="4"/>
        <v>161708</v>
      </c>
      <c r="G26" s="119">
        <f t="shared" si="4"/>
        <v>0</v>
      </c>
      <c r="H26" s="145">
        <f t="shared" si="4"/>
        <v>0</v>
      </c>
      <c r="I26" s="144">
        <f t="shared" si="4"/>
        <v>860418</v>
      </c>
      <c r="J26" s="115">
        <f t="shared" si="4"/>
        <v>1326985</v>
      </c>
      <c r="K26" s="115">
        <f t="shared" si="4"/>
        <v>2826730</v>
      </c>
      <c r="L26" s="115">
        <f t="shared" si="4"/>
        <v>5568610779</v>
      </c>
      <c r="M26" s="115">
        <f t="shared" si="4"/>
        <v>11958</v>
      </c>
      <c r="N26" s="115">
        <f t="shared" si="4"/>
        <v>27562</v>
      </c>
      <c r="O26" s="115">
        <f t="shared" si="4"/>
        <v>13436</v>
      </c>
      <c r="P26" s="118">
        <f t="shared" si="4"/>
        <v>20663</v>
      </c>
    </row>
    <row r="27" spans="1:16" ht="22.5" customHeight="1">
      <c r="A27" s="114" t="s">
        <v>17</v>
      </c>
      <c r="B27" s="115">
        <f>SUM(C27:P27)</f>
        <v>6818497</v>
      </c>
      <c r="C27" s="115">
        <v>569986</v>
      </c>
      <c r="D27" s="115">
        <v>2648</v>
      </c>
      <c r="E27" s="115">
        <v>115521</v>
      </c>
      <c r="F27" s="115">
        <v>161708</v>
      </c>
      <c r="G27" s="116">
        <v>0</v>
      </c>
      <c r="H27" s="117">
        <v>0</v>
      </c>
      <c r="I27" s="39">
        <v>860418</v>
      </c>
      <c r="J27" s="38">
        <v>1326985</v>
      </c>
      <c r="K27" s="38">
        <v>1842284</v>
      </c>
      <c r="L27" s="38">
        <v>1865328</v>
      </c>
      <c r="M27" s="38">
        <v>11958</v>
      </c>
      <c r="N27" s="38">
        <v>27562</v>
      </c>
      <c r="O27" s="38">
        <v>13436</v>
      </c>
      <c r="P27" s="118">
        <v>20663</v>
      </c>
    </row>
    <row r="28" spans="1:16" ht="22.5" customHeight="1">
      <c r="A28" s="114" t="s">
        <v>47</v>
      </c>
      <c r="B28" s="115">
        <f>SUM(C28:P28)</f>
        <v>5583950823.5</v>
      </c>
      <c r="C28" s="115">
        <v>14183047.5</v>
      </c>
      <c r="D28" s="115">
        <v>0</v>
      </c>
      <c r="E28" s="115">
        <v>2037879</v>
      </c>
      <c r="F28" s="115">
        <v>0</v>
      </c>
      <c r="G28" s="116">
        <v>0</v>
      </c>
      <c r="H28" s="117">
        <v>0</v>
      </c>
      <c r="I28" s="39">
        <v>0</v>
      </c>
      <c r="J28" s="38">
        <v>0</v>
      </c>
      <c r="K28" s="38">
        <v>984446</v>
      </c>
      <c r="L28" s="38">
        <v>5566745451</v>
      </c>
      <c r="M28" s="38">
        <v>0</v>
      </c>
      <c r="N28" s="38">
        <v>0</v>
      </c>
      <c r="O28" s="38">
        <v>0</v>
      </c>
      <c r="P28" s="118">
        <v>0</v>
      </c>
    </row>
    <row r="29" spans="1:16" ht="22.5" customHeight="1">
      <c r="A29" s="114" t="s">
        <v>48</v>
      </c>
      <c r="B29" s="115">
        <f>SUM(B30:B31)</f>
        <v>2582128.99</v>
      </c>
      <c r="C29" s="115">
        <f aca="true" t="shared" si="5" ref="C29:P29">SUM(C30:C31)</f>
        <v>1498412.99</v>
      </c>
      <c r="D29" s="115">
        <f t="shared" si="5"/>
        <v>0</v>
      </c>
      <c r="E29" s="115">
        <f t="shared" si="5"/>
        <v>878600</v>
      </c>
      <c r="F29" s="115">
        <f t="shared" si="5"/>
        <v>0</v>
      </c>
      <c r="G29" s="119">
        <f t="shared" si="5"/>
        <v>0</v>
      </c>
      <c r="H29" s="145">
        <f t="shared" si="5"/>
        <v>0</v>
      </c>
      <c r="I29" s="144">
        <f t="shared" si="5"/>
        <v>0</v>
      </c>
      <c r="J29" s="115">
        <f t="shared" si="5"/>
        <v>0</v>
      </c>
      <c r="K29" s="115">
        <f t="shared" si="5"/>
        <v>108816</v>
      </c>
      <c r="L29" s="115">
        <f t="shared" si="5"/>
        <v>56700</v>
      </c>
      <c r="M29" s="115">
        <f t="shared" si="5"/>
        <v>39600</v>
      </c>
      <c r="N29" s="115">
        <f t="shared" si="5"/>
        <v>0</v>
      </c>
      <c r="O29" s="115">
        <f t="shared" si="5"/>
        <v>0</v>
      </c>
      <c r="P29" s="118">
        <f t="shared" si="5"/>
        <v>0</v>
      </c>
    </row>
    <row r="30" spans="1:16" ht="22.5" customHeight="1">
      <c r="A30" s="114" t="s">
        <v>20</v>
      </c>
      <c r="B30" s="115">
        <v>0</v>
      </c>
      <c r="C30" s="115">
        <v>0</v>
      </c>
      <c r="D30" s="115">
        <v>0</v>
      </c>
      <c r="E30" s="115">
        <v>0</v>
      </c>
      <c r="F30" s="115">
        <v>0</v>
      </c>
      <c r="G30" s="116">
        <v>0</v>
      </c>
      <c r="H30" s="117">
        <v>0</v>
      </c>
      <c r="I30" s="39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118">
        <v>0</v>
      </c>
    </row>
    <row r="31" spans="1:16" ht="22.5" customHeight="1">
      <c r="A31" s="114" t="s">
        <v>49</v>
      </c>
      <c r="B31" s="115">
        <f>SUM(C31:P31)</f>
        <v>2582128.99</v>
      </c>
      <c r="C31" s="115">
        <v>1498412.99</v>
      </c>
      <c r="D31" s="115">
        <v>0</v>
      </c>
      <c r="E31" s="115">
        <v>878600</v>
      </c>
      <c r="F31" s="115">
        <v>0</v>
      </c>
      <c r="G31" s="116">
        <v>0</v>
      </c>
      <c r="H31" s="117">
        <v>0</v>
      </c>
      <c r="I31" s="39">
        <v>0</v>
      </c>
      <c r="J31" s="38">
        <v>0</v>
      </c>
      <c r="K31" s="38">
        <v>108816</v>
      </c>
      <c r="L31" s="38">
        <v>56700</v>
      </c>
      <c r="M31" s="38">
        <v>39600</v>
      </c>
      <c r="N31" s="38">
        <v>0</v>
      </c>
      <c r="O31" s="38">
        <v>0</v>
      </c>
      <c r="P31" s="118">
        <v>0</v>
      </c>
    </row>
    <row r="32" spans="1:16" ht="22.5" customHeight="1">
      <c r="A32" s="114" t="s">
        <v>106</v>
      </c>
      <c r="B32" s="115">
        <f>B26-B29</f>
        <v>5588187191.51</v>
      </c>
      <c r="C32" s="115">
        <f aca="true" t="shared" si="6" ref="C32:P32">C26-C29</f>
        <v>13254620.51</v>
      </c>
      <c r="D32" s="115">
        <f t="shared" si="6"/>
        <v>2648</v>
      </c>
      <c r="E32" s="115">
        <f t="shared" si="6"/>
        <v>1274800</v>
      </c>
      <c r="F32" s="115">
        <f t="shared" si="6"/>
        <v>161708</v>
      </c>
      <c r="G32" s="119">
        <f t="shared" si="6"/>
        <v>0</v>
      </c>
      <c r="H32" s="145">
        <f t="shared" si="6"/>
        <v>0</v>
      </c>
      <c r="I32" s="144">
        <f t="shared" si="6"/>
        <v>860418</v>
      </c>
      <c r="J32" s="115">
        <f t="shared" si="6"/>
        <v>1326985</v>
      </c>
      <c r="K32" s="115">
        <f t="shared" si="6"/>
        <v>2717914</v>
      </c>
      <c r="L32" s="115">
        <f t="shared" si="6"/>
        <v>5568554079</v>
      </c>
      <c r="M32" s="115">
        <f t="shared" si="6"/>
        <v>-27642</v>
      </c>
      <c r="N32" s="115">
        <f t="shared" si="6"/>
        <v>27562</v>
      </c>
      <c r="O32" s="115">
        <f t="shared" si="6"/>
        <v>13436</v>
      </c>
      <c r="P32" s="118">
        <f t="shared" si="6"/>
        <v>20663</v>
      </c>
    </row>
    <row r="33" spans="1:16" ht="22.5" customHeight="1">
      <c r="A33" s="114" t="s">
        <v>51</v>
      </c>
      <c r="B33" s="115">
        <f>B25+B32</f>
        <v>5239873427.34</v>
      </c>
      <c r="C33" s="115">
        <f aca="true" t="shared" si="7" ref="C33:P33">C25+C32</f>
        <v>14507283.339999998</v>
      </c>
      <c r="D33" s="115">
        <f t="shared" si="7"/>
        <v>29073</v>
      </c>
      <c r="E33" s="115">
        <f t="shared" si="7"/>
        <v>-12946336</v>
      </c>
      <c r="F33" s="115">
        <f t="shared" si="7"/>
        <v>-177909</v>
      </c>
      <c r="G33" s="119">
        <f t="shared" si="7"/>
        <v>-1397645</v>
      </c>
      <c r="H33" s="145">
        <f t="shared" si="7"/>
        <v>0</v>
      </c>
      <c r="I33" s="144">
        <f t="shared" si="7"/>
        <v>490634</v>
      </c>
      <c r="J33" s="115">
        <f t="shared" si="7"/>
        <v>433413</v>
      </c>
      <c r="K33" s="115">
        <f t="shared" si="7"/>
        <v>-3674626</v>
      </c>
      <c r="L33" s="115">
        <f t="shared" si="7"/>
        <v>5268511159</v>
      </c>
      <c r="M33" s="115">
        <f t="shared" si="7"/>
        <v>-26259545</v>
      </c>
      <c r="N33" s="115">
        <f t="shared" si="7"/>
        <v>65753</v>
      </c>
      <c r="O33" s="115">
        <f t="shared" si="7"/>
        <v>-5264</v>
      </c>
      <c r="P33" s="118">
        <f t="shared" si="7"/>
        <v>297437</v>
      </c>
    </row>
    <row r="34" spans="1:16" ht="22.5" customHeight="1" thickBot="1">
      <c r="A34" s="121"/>
      <c r="B34" s="122"/>
      <c r="C34" s="122"/>
      <c r="D34" s="122"/>
      <c r="E34" s="122"/>
      <c r="F34" s="122"/>
      <c r="G34" s="123"/>
      <c r="H34" s="124"/>
      <c r="I34" s="41"/>
      <c r="J34" s="40"/>
      <c r="K34" s="40"/>
      <c r="L34" s="40"/>
      <c r="M34" s="40"/>
      <c r="N34" s="40"/>
      <c r="O34" s="40"/>
      <c r="P34" s="125"/>
    </row>
  </sheetData>
  <mergeCells count="1">
    <mergeCell ref="B4:B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2007-05-23T06:48:05Z</cp:lastPrinted>
  <dcterms:created xsi:type="dcterms:W3CDTF">2007-05-23T06:01:55Z</dcterms:created>
  <dcterms:modified xsi:type="dcterms:W3CDTF">2007-07-19T06:18:09Z</dcterms:modified>
  <cp:category/>
  <cp:version/>
  <cp:contentType/>
  <cp:contentStatus/>
</cp:coreProperties>
</file>