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1"/>
  </bookViews>
  <sheets>
    <sheet name="歲入歲出簡明比較分析表" sheetId="1" r:id="rId1"/>
    <sheet name="收支性質及餘絀簡明分析表" sheetId="2" r:id="rId2"/>
    <sheet name="收支簡明比較分析表" sheetId="3" r:id="rId3"/>
  </sheets>
  <definedNames>
    <definedName name="_xlnm.Print_Area" localSheetId="0">'歲入歲出簡明比較分析表'!$A$1:$F$51</definedName>
    <definedName name="_xlnm.Print_Titles" localSheetId="1">'收支性質及餘絀簡明分析表'!$1:$3</definedName>
    <definedName name="_xlnm.Print_Titles" localSheetId="0">'歲入歲出簡明比較分析表'!$1:$3</definedName>
  </definedNames>
  <calcPr fullCalcOnLoad="1"/>
</workbook>
</file>

<file path=xl/sharedStrings.xml><?xml version="1.0" encoding="utf-8"?>
<sst xmlns="http://schemas.openxmlformats.org/spreadsheetml/2006/main" count="112" uniqueCount="86">
  <si>
    <t>項 目</t>
  </si>
  <si>
    <t>預算數</t>
  </si>
  <si>
    <t>比較增減數</t>
  </si>
  <si>
    <t>百分比</t>
  </si>
  <si>
    <t>增減
(%)</t>
  </si>
  <si>
    <t>占決算
總額(%)</t>
  </si>
  <si>
    <t>一、歲入合計</t>
  </si>
  <si>
    <t>100.00%</t>
  </si>
  <si>
    <t>　01.稅課收入</t>
  </si>
  <si>
    <t>　02.工程受益費收入</t>
  </si>
  <si>
    <t>-</t>
  </si>
  <si>
    <t/>
  </si>
  <si>
    <t>　03.罰款及賠償收入</t>
  </si>
  <si>
    <t>　04.規費收入</t>
  </si>
  <si>
    <t>　05.信託管理收入</t>
  </si>
  <si>
    <t>-100.00%</t>
  </si>
  <si>
    <t>　06.財產收入</t>
  </si>
  <si>
    <t>　07.營業盈餘及事業收入</t>
  </si>
  <si>
    <t>　08.補助及協助收入</t>
  </si>
  <si>
    <t>　09.捐獻及贈與收入</t>
  </si>
  <si>
    <t>二、歲出合計</t>
  </si>
  <si>
    <t>　01.一般政務支出</t>
  </si>
  <si>
    <t>　02.教育科學文化支出</t>
  </si>
  <si>
    <t>　03.經濟發展支出</t>
  </si>
  <si>
    <t>　04.社會福利支出</t>
  </si>
  <si>
    <t>　05.社區發展及環境保護支出</t>
  </si>
  <si>
    <t>　06.退休撫卹支出</t>
  </si>
  <si>
    <t>　07.警政支出</t>
  </si>
  <si>
    <t>　08.債務支出</t>
  </si>
  <si>
    <t>　09.協助及補助支出</t>
  </si>
  <si>
    <t>　10.其他支出</t>
  </si>
  <si>
    <t>三、歲入歲出餘絀</t>
  </si>
  <si>
    <t>項目</t>
  </si>
  <si>
    <t>上年度決算數</t>
  </si>
  <si>
    <t>前年度決算數</t>
  </si>
  <si>
    <t>金額</t>
  </si>
  <si>
    <t>%</t>
  </si>
  <si>
    <t>一、經常門決算收支：</t>
  </si>
  <si>
    <t>　(一)經常收入</t>
  </si>
  <si>
    <t>　　1.直接稅收入</t>
  </si>
  <si>
    <t>　　2.間接稅收入</t>
  </si>
  <si>
    <t>　　3.賦稅外收入</t>
  </si>
  <si>
    <t>　(二)經常支出</t>
  </si>
  <si>
    <t>　　1.一般經常支出</t>
  </si>
  <si>
    <t>　　2.債務付息及事務支出</t>
  </si>
  <si>
    <t>　(三)經常收支餘絀</t>
  </si>
  <si>
    <t>二、資本門決算收支</t>
  </si>
  <si>
    <t>　(一)資本收入</t>
  </si>
  <si>
    <t>　　1.減少資產收入</t>
  </si>
  <si>
    <t>　(二)資本支出</t>
  </si>
  <si>
    <t>　　2.增加投資支出</t>
  </si>
  <si>
    <t>　(三)資本收支餘絀</t>
  </si>
  <si>
    <t>　</t>
  </si>
  <si>
    <t>單位：新臺幣元</t>
  </si>
  <si>
    <t>備註</t>
  </si>
  <si>
    <t>一、收入合計</t>
  </si>
  <si>
    <t>（一）歲入</t>
  </si>
  <si>
    <t>（二）債務之舉借</t>
  </si>
  <si>
    <t>（三）預計移用以前年度歲計
      賸餘調節因應數</t>
  </si>
  <si>
    <t>二、支出合計</t>
  </si>
  <si>
    <t>（一）歲出</t>
  </si>
  <si>
    <t>（二）債務之償還</t>
  </si>
  <si>
    <t>三、收支餘絀數</t>
  </si>
  <si>
    <t>決算數(審定)</t>
  </si>
  <si>
    <t>3.86%</t>
  </si>
  <si>
    <t>1.45%</t>
  </si>
  <si>
    <t>-5.28%</t>
  </si>
  <si>
    <t>1.78%</t>
  </si>
  <si>
    <t>-6.88%</t>
  </si>
  <si>
    <t>18.60%</t>
  </si>
  <si>
    <t>　10.其他收入</t>
  </si>
  <si>
    <t>-3.91%</t>
  </si>
  <si>
    <t>-14.59%</t>
  </si>
  <si>
    <t>8.41%</t>
  </si>
  <si>
    <t>-12.41%</t>
  </si>
  <si>
    <t>-12.65%</t>
  </si>
  <si>
    <t>-6.82%</t>
  </si>
  <si>
    <t>2.23%</t>
  </si>
  <si>
    <t>-17.75%</t>
  </si>
  <si>
    <t>-10.45%</t>
  </si>
  <si>
    <t>-12.76%</t>
  </si>
  <si>
    <t>2.12%</t>
  </si>
  <si>
    <t>　　2.收回投資基金及其他收
　　  入</t>
  </si>
  <si>
    <t>　　1.增置或擴充改良資產支
      出</t>
  </si>
  <si>
    <t>決算數(審定)</t>
  </si>
  <si>
    <r>
      <t>本年度決算數(審定</t>
    </r>
    <r>
      <rPr>
        <sz val="10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</si>
</sst>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$&quot;#,##0"/>
    <numFmt numFmtId="180" formatCode="_-* #,##0.0_-;\-* #,##0.0_-;_-* &quot;-&quot;??_-;_-@_-"/>
    <numFmt numFmtId="181" formatCode="_-* #,##0_-;\-* #,##0_-;_-* &quot;-&quot;??_-;_-@_-"/>
    <numFmt numFmtId="182" formatCode="0.0%"/>
  </numFmts>
  <fonts count="23">
    <font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name val="標楷體"/>
      <family val="4"/>
    </font>
    <font>
      <u val="single"/>
      <sz val="8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1" fillId="0" borderId="0" applyFont="0" applyFill="0" applyBorder="0" applyAlignment="0" applyProtection="0"/>
    <xf numFmtId="0" fontId="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4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11" xfId="0" applyNumberFormat="1" applyBorder="1" applyAlignment="1">
      <alignment horizontal="right" vertical="top" wrapText="1"/>
    </xf>
    <xf numFmtId="177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10" xfId="0" applyNumberFormat="1" applyBorder="1" applyAlignment="1">
      <alignment horizontal="right" vertical="top" wrapText="1"/>
    </xf>
    <xf numFmtId="10" fontId="0" fillId="0" borderId="11" xfId="0" applyNumberFormat="1" applyBorder="1" applyAlignment="1">
      <alignment horizontal="right" vertical="top" wrapText="1"/>
    </xf>
    <xf numFmtId="10" fontId="0" fillId="0" borderId="12" xfId="0" applyNumberFormat="1" applyBorder="1" applyAlignment="1">
      <alignment horizontal="distributed" vertical="center" wrapText="1"/>
    </xf>
    <xf numFmtId="10" fontId="0" fillId="0" borderId="13" xfId="0" applyNumberFormat="1" applyBorder="1" applyAlignment="1">
      <alignment horizontal="distributed" vertical="center" wrapText="1"/>
    </xf>
    <xf numFmtId="0" fontId="0" fillId="0" borderId="14" xfId="0" applyBorder="1" applyAlignment="1">
      <alignment horizontal="left" vertical="top" wrapText="1"/>
    </xf>
    <xf numFmtId="177" fontId="0" fillId="0" borderId="15" xfId="0" applyNumberFormat="1" applyBorder="1" applyAlignment="1">
      <alignment horizontal="right" vertical="top" wrapText="1"/>
    </xf>
    <xf numFmtId="177" fontId="0" fillId="0" borderId="14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10" fontId="0" fillId="0" borderId="15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left" vertical="top" wrapText="1"/>
    </xf>
    <xf numFmtId="49" fontId="1" fillId="0" borderId="0" xfId="33" applyNumberFormat="1" applyFont="1" applyBorder="1" applyAlignment="1">
      <alignment horizontal="left" vertical="center" wrapText="1"/>
      <protection/>
    </xf>
    <xf numFmtId="3" fontId="1" fillId="0" borderId="0" xfId="33" applyNumberFormat="1" applyFont="1" applyBorder="1" applyAlignment="1">
      <alignment horizontal="right" vertical="center" wrapText="1"/>
      <protection/>
    </xf>
    <xf numFmtId="0" fontId="1" fillId="0" borderId="0" xfId="33" applyFont="1" applyBorder="1" applyAlignment="1">
      <alignment horizontal="left" vertical="center"/>
      <protection/>
    </xf>
    <xf numFmtId="49" fontId="1" fillId="0" borderId="12" xfId="33" applyNumberFormat="1" applyFont="1" applyBorder="1" applyAlignment="1">
      <alignment horizontal="distributed" vertical="center"/>
      <protection/>
    </xf>
    <xf numFmtId="3" fontId="1" fillId="0" borderId="12" xfId="33" applyNumberFormat="1" applyFont="1" applyBorder="1" applyAlignment="1">
      <alignment horizontal="distributed" vertical="center"/>
      <protection/>
    </xf>
    <xf numFmtId="4" fontId="1" fillId="0" borderId="12" xfId="33" applyNumberFormat="1" applyFont="1" applyBorder="1" applyAlignment="1">
      <alignment horizontal="distributed" vertical="center"/>
      <protection/>
    </xf>
    <xf numFmtId="0" fontId="1" fillId="0" borderId="0" xfId="33" applyFont="1" applyBorder="1" applyAlignment="1">
      <alignment horizontal="distributed" vertical="center"/>
      <protection/>
    </xf>
    <xf numFmtId="49" fontId="0" fillId="0" borderId="11" xfId="33" applyNumberFormat="1" applyFont="1" applyBorder="1" applyAlignment="1">
      <alignment horizontal="left" vertical="top" wrapText="1"/>
      <protection/>
    </xf>
    <xf numFmtId="3" fontId="0" fillId="0" borderId="11" xfId="33" applyNumberFormat="1" applyFont="1" applyBorder="1" applyAlignment="1">
      <alignment horizontal="right" vertical="top" wrapText="1"/>
      <protection/>
    </xf>
    <xf numFmtId="4" fontId="4" fillId="0" borderId="11" xfId="33" applyNumberFormat="1" applyBorder="1" applyAlignment="1">
      <alignment horizontal="right" vertical="top" wrapText="1"/>
      <protection/>
    </xf>
    <xf numFmtId="0" fontId="4" fillId="0" borderId="0" xfId="33" applyBorder="1" applyAlignment="1">
      <alignment horizontal="left" vertical="top"/>
      <protection/>
    </xf>
    <xf numFmtId="49" fontId="0" fillId="0" borderId="11" xfId="33" applyNumberFormat="1" applyFont="1" applyBorder="1" applyAlignment="1">
      <alignment horizontal="left" vertical="top" wrapText="1" indent="1"/>
      <protection/>
    </xf>
    <xf numFmtId="49" fontId="4" fillId="0" borderId="11" xfId="33" applyNumberFormat="1" applyBorder="1" applyAlignment="1">
      <alignment horizontal="left" vertical="top" wrapText="1"/>
      <protection/>
    </xf>
    <xf numFmtId="3" fontId="4" fillId="0" borderId="11" xfId="33" applyNumberFormat="1" applyBorder="1" applyAlignment="1">
      <alignment horizontal="right" vertical="top" wrapText="1"/>
      <protection/>
    </xf>
    <xf numFmtId="49" fontId="4" fillId="0" borderId="15" xfId="33" applyNumberFormat="1" applyBorder="1" applyAlignment="1">
      <alignment horizontal="left" vertical="top" wrapText="1"/>
      <protection/>
    </xf>
    <xf numFmtId="3" fontId="4" fillId="0" borderId="15" xfId="33" applyNumberFormat="1" applyBorder="1" applyAlignment="1">
      <alignment horizontal="right" vertical="top" wrapText="1"/>
      <protection/>
    </xf>
    <xf numFmtId="4" fontId="4" fillId="0" borderId="15" xfId="33" applyNumberFormat="1" applyBorder="1" applyAlignment="1">
      <alignment horizontal="right" vertical="top" wrapText="1"/>
      <protection/>
    </xf>
    <xf numFmtId="0" fontId="0" fillId="0" borderId="0" xfId="0" applyFont="1" applyAlignment="1">
      <alignment horizontal="center" vertical="center" wrapText="1"/>
    </xf>
    <xf numFmtId="177" fontId="0" fillId="0" borderId="13" xfId="0" applyNumberFormat="1" applyFont="1" applyBorder="1" applyAlignment="1">
      <alignment horizontal="distributed" vertical="center" wrapText="1"/>
    </xf>
    <xf numFmtId="9" fontId="0" fillId="0" borderId="13" xfId="0" applyNumberFormat="1" applyFont="1" applyBorder="1" applyAlignment="1">
      <alignment horizontal="distributed" vertical="center" wrapText="1"/>
    </xf>
    <xf numFmtId="9" fontId="0" fillId="0" borderId="12" xfId="0" applyNumberFormat="1" applyFont="1" applyBorder="1" applyAlignment="1">
      <alignment horizontal="distributed" vertical="center" wrapText="1"/>
    </xf>
    <xf numFmtId="0" fontId="0" fillId="0" borderId="10" xfId="0" applyNumberFormat="1" applyFont="1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right" vertical="top" wrapText="1"/>
    </xf>
    <xf numFmtId="9" fontId="0" fillId="0" borderId="10" xfId="0" applyNumberFormat="1" applyFont="1" applyBorder="1" applyAlignment="1">
      <alignment horizontal="right" vertical="top" wrapText="1"/>
    </xf>
    <xf numFmtId="9" fontId="0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0" fontId="0" fillId="0" borderId="11" xfId="40" applyNumberFormat="1" applyFont="1" applyBorder="1" applyAlignment="1">
      <alignment horizontal="right" vertical="top" wrapText="1"/>
    </xf>
    <xf numFmtId="43" fontId="0" fillId="0" borderId="10" xfId="34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77" fontId="0" fillId="0" borderId="14" xfId="0" applyNumberFormat="1" applyFont="1" applyBorder="1" applyAlignment="1">
      <alignment horizontal="right" vertical="top" wrapText="1"/>
    </xf>
    <xf numFmtId="9" fontId="0" fillId="0" borderId="14" xfId="0" applyNumberFormat="1" applyFont="1" applyBorder="1" applyAlignment="1">
      <alignment horizontal="right" vertical="top" wrapText="1"/>
    </xf>
    <xf numFmtId="9" fontId="0" fillId="0" borderId="15" xfId="0" applyNumberFormat="1" applyFont="1" applyBorder="1" applyAlignment="1">
      <alignment horizontal="right" vertical="top" wrapText="1"/>
    </xf>
    <xf numFmtId="181" fontId="0" fillId="0" borderId="11" xfId="34" applyNumberFormat="1" applyFont="1" applyBorder="1" applyAlignment="1">
      <alignment horizontal="right" vertical="top" wrapText="1"/>
    </xf>
    <xf numFmtId="10" fontId="0" fillId="0" borderId="12" xfId="0" applyNumberForma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177" fontId="0" fillId="0" borderId="12" xfId="0" applyNumberFormat="1" applyBorder="1" applyAlignment="1">
      <alignment horizontal="distributed" vertical="center" wrapText="1"/>
    </xf>
    <xf numFmtId="177" fontId="0" fillId="0" borderId="13" xfId="0" applyNumberForma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0" fontId="0" fillId="0" borderId="15" xfId="0" applyNumberFormat="1" applyFont="1" applyBorder="1" applyAlignment="1">
      <alignment horizontal="distributed" vertical="center" wrapText="1"/>
    </xf>
    <xf numFmtId="177" fontId="0" fillId="0" borderId="12" xfId="0" applyNumberFormat="1" applyFont="1" applyBorder="1" applyAlignment="1">
      <alignment horizontal="distributed" vertical="center" wrapText="1"/>
    </xf>
    <xf numFmtId="4" fontId="1" fillId="0" borderId="17" xfId="33" applyNumberFormat="1" applyFont="1" applyBorder="1" applyAlignment="1">
      <alignment horizontal="right" vertical="center" wrapText="1"/>
      <protection/>
    </xf>
    <xf numFmtId="0" fontId="1" fillId="0" borderId="17" xfId="33" applyFont="1" applyBorder="1" applyAlignment="1">
      <alignment horizontal="righ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收支簡明比較分析101.3.2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2">
      <selection activeCell="F47" sqref="F47"/>
    </sheetView>
  </sheetViews>
  <sheetFormatPr defaultColWidth="9.140625" defaultRowHeight="14.25"/>
  <cols>
    <col min="1" max="1" width="28.7109375" style="1" customWidth="1"/>
    <col min="2" max="3" width="16.7109375" style="3" customWidth="1"/>
    <col min="4" max="4" width="16.7109375" style="4" customWidth="1"/>
    <col min="5" max="5" width="9.7109375" style="6" customWidth="1"/>
    <col min="6" max="6" width="9.7109375" style="7" customWidth="1"/>
    <col min="7" max="16384" width="9.140625" style="2" customWidth="1"/>
  </cols>
  <sheetData>
    <row r="1" spans="1:6" s="5" customFormat="1" ht="19.5" customHeight="1">
      <c r="A1" s="51" t="s">
        <v>0</v>
      </c>
      <c r="B1" s="53" t="s">
        <v>1</v>
      </c>
      <c r="C1" s="53" t="s">
        <v>84</v>
      </c>
      <c r="D1" s="54" t="s">
        <v>2</v>
      </c>
      <c r="E1" s="50" t="s">
        <v>3</v>
      </c>
      <c r="F1" s="50"/>
    </row>
    <row r="2" spans="1:6" s="5" customFormat="1" ht="39.75" customHeight="1">
      <c r="A2" s="52"/>
      <c r="B2" s="53"/>
      <c r="C2" s="53"/>
      <c r="D2" s="54"/>
      <c r="E2" s="9" t="s">
        <v>4</v>
      </c>
      <c r="F2" s="8" t="s">
        <v>5</v>
      </c>
    </row>
    <row r="3" ht="3" customHeight="1"/>
    <row r="4" spans="1:6" ht="14.25">
      <c r="A4" s="1" t="s">
        <v>6</v>
      </c>
      <c r="B4" s="3">
        <v>25808925000</v>
      </c>
      <c r="C4" s="3">
        <v>22658738054</v>
      </c>
      <c r="D4" s="4">
        <v>-3150186946</v>
      </c>
      <c r="E4" s="6">
        <v>-0.1221</v>
      </c>
      <c r="F4" s="7" t="s">
        <v>7</v>
      </c>
    </row>
    <row r="6" spans="1:6" ht="14.25">
      <c r="A6" s="1" t="s">
        <v>8</v>
      </c>
      <c r="B6" s="3">
        <v>8167374000</v>
      </c>
      <c r="C6" s="3">
        <v>8482568609</v>
      </c>
      <c r="D6" s="4">
        <v>315194609</v>
      </c>
      <c r="E6" s="6" t="s">
        <v>64</v>
      </c>
      <c r="F6" s="7">
        <v>0.3744</v>
      </c>
    </row>
    <row r="8" spans="1:6" ht="14.25">
      <c r="A8" s="1" t="s">
        <v>9</v>
      </c>
      <c r="B8" s="3" t="s">
        <v>10</v>
      </c>
      <c r="C8" s="3" t="s">
        <v>10</v>
      </c>
      <c r="D8" s="4" t="s">
        <v>10</v>
      </c>
      <c r="E8" s="6">
        <v>0</v>
      </c>
      <c r="F8" s="7">
        <v>0</v>
      </c>
    </row>
    <row r="10" spans="1:6" ht="14.25">
      <c r="A10" s="1" t="s">
        <v>12</v>
      </c>
      <c r="B10" s="3">
        <v>315050000</v>
      </c>
      <c r="C10" s="3">
        <v>329767635</v>
      </c>
      <c r="D10" s="4">
        <v>14717635</v>
      </c>
      <c r="E10" s="6">
        <v>0.0467</v>
      </c>
      <c r="F10" s="7" t="s">
        <v>65</v>
      </c>
    </row>
    <row r="12" spans="1:6" ht="14.25">
      <c r="A12" s="1" t="s">
        <v>13</v>
      </c>
      <c r="B12" s="3">
        <v>425527000</v>
      </c>
      <c r="C12" s="3">
        <v>403058094</v>
      </c>
      <c r="D12" s="4">
        <v>-22468906</v>
      </c>
      <c r="E12" s="6" t="s">
        <v>66</v>
      </c>
      <c r="F12" s="7" t="s">
        <v>67</v>
      </c>
    </row>
    <row r="14" spans="1:6" ht="14.25">
      <c r="A14" s="1" t="s">
        <v>14</v>
      </c>
      <c r="B14" s="3">
        <v>1000</v>
      </c>
      <c r="C14" s="3" t="s">
        <v>10</v>
      </c>
      <c r="D14" s="4">
        <v>-1000</v>
      </c>
      <c r="E14" s="6" t="s">
        <v>15</v>
      </c>
      <c r="F14" s="7">
        <v>0</v>
      </c>
    </row>
    <row r="16" spans="1:6" ht="14.25">
      <c r="A16" s="1" t="s">
        <v>16</v>
      </c>
      <c r="B16" s="3">
        <v>332418000</v>
      </c>
      <c r="C16" s="3">
        <v>402573108</v>
      </c>
      <c r="D16" s="4">
        <v>70155108</v>
      </c>
      <c r="E16" s="6">
        <v>0.211</v>
      </c>
      <c r="F16" s="7" t="s">
        <v>67</v>
      </c>
    </row>
    <row r="18" spans="1:6" ht="14.25">
      <c r="A18" s="1" t="s">
        <v>17</v>
      </c>
      <c r="B18" s="3">
        <v>4527000000</v>
      </c>
      <c r="C18" s="3">
        <v>4215496405</v>
      </c>
      <c r="D18" s="4">
        <v>-311503595</v>
      </c>
      <c r="E18" s="6" t="s">
        <v>68</v>
      </c>
      <c r="F18" s="7" t="s">
        <v>69</v>
      </c>
    </row>
    <row r="20" spans="1:6" ht="14.25">
      <c r="A20" s="1" t="s">
        <v>18</v>
      </c>
      <c r="B20" s="3">
        <v>11750247000</v>
      </c>
      <c r="C20" s="3">
        <v>8545354924</v>
      </c>
      <c r="D20" s="4">
        <v>-3204892076</v>
      </c>
      <c r="E20" s="6">
        <v>-0.2728</v>
      </c>
      <c r="F20" s="7">
        <v>0.3771</v>
      </c>
    </row>
    <row r="22" spans="1:6" ht="14.25">
      <c r="A22" s="1" t="s">
        <v>19</v>
      </c>
      <c r="B22" s="3">
        <v>2000</v>
      </c>
      <c r="C22" s="3" t="s">
        <v>10</v>
      </c>
      <c r="D22" s="4">
        <v>-2000</v>
      </c>
      <c r="E22" s="6" t="s">
        <v>15</v>
      </c>
      <c r="F22" s="7">
        <v>0</v>
      </c>
    </row>
    <row r="24" spans="1:6" ht="14.25">
      <c r="A24" s="1" t="s">
        <v>70</v>
      </c>
      <c r="B24" s="3">
        <v>291306000</v>
      </c>
      <c r="C24" s="3">
        <v>279919279</v>
      </c>
      <c r="D24" s="4">
        <v>-11386721</v>
      </c>
      <c r="E24" s="6" t="s">
        <v>71</v>
      </c>
      <c r="F24" s="7">
        <v>0.0124</v>
      </c>
    </row>
    <row r="26" spans="1:6" ht="14.25">
      <c r="A26" s="1" t="s">
        <v>20</v>
      </c>
      <c r="B26" s="3">
        <v>25808925000</v>
      </c>
      <c r="C26" s="3">
        <v>22289747588</v>
      </c>
      <c r="D26" s="4">
        <v>-3519177412</v>
      </c>
      <c r="E26" s="6">
        <v>-0.1364</v>
      </c>
      <c r="F26" s="7" t="s">
        <v>7</v>
      </c>
    </row>
    <row r="28" spans="1:6" ht="14.25">
      <c r="A28" s="1" t="s">
        <v>21</v>
      </c>
      <c r="B28" s="3">
        <v>2195023000</v>
      </c>
      <c r="C28" s="3">
        <v>1874806283</v>
      </c>
      <c r="D28" s="4">
        <v>-320216717</v>
      </c>
      <c r="E28" s="6" t="s">
        <v>72</v>
      </c>
      <c r="F28" s="7" t="s">
        <v>73</v>
      </c>
    </row>
    <row r="30" spans="1:6" ht="14.25">
      <c r="A30" s="1" t="s">
        <v>22</v>
      </c>
      <c r="B30" s="3">
        <v>8725427000</v>
      </c>
      <c r="C30" s="3">
        <v>7642601422</v>
      </c>
      <c r="D30" s="4">
        <v>-1082825578</v>
      </c>
      <c r="E30" s="6" t="s">
        <v>74</v>
      </c>
      <c r="F30" s="7">
        <v>0.3429</v>
      </c>
    </row>
    <row r="32" spans="1:6" ht="14.25">
      <c r="A32" s="1" t="s">
        <v>23</v>
      </c>
      <c r="B32" s="3">
        <v>5830978000</v>
      </c>
      <c r="C32" s="3">
        <v>5093401234</v>
      </c>
      <c r="D32" s="4">
        <v>-737576766</v>
      </c>
      <c r="E32" s="6" t="s">
        <v>75</v>
      </c>
      <c r="F32" s="7">
        <v>0.2285</v>
      </c>
    </row>
    <row r="34" spans="1:6" ht="14.25">
      <c r="A34" s="1" t="s">
        <v>24</v>
      </c>
      <c r="B34" s="3">
        <v>2980270000</v>
      </c>
      <c r="C34" s="3">
        <v>2555827606</v>
      </c>
      <c r="D34" s="4">
        <v>-424442394</v>
      </c>
      <c r="E34" s="6">
        <v>-0.1424</v>
      </c>
      <c r="F34" s="7">
        <v>0.1147</v>
      </c>
    </row>
    <row r="36" spans="1:6" ht="14.25">
      <c r="A36" s="1" t="s">
        <v>25</v>
      </c>
      <c r="B36" s="3">
        <v>534452000</v>
      </c>
      <c r="C36" s="3">
        <v>498023089</v>
      </c>
      <c r="D36" s="4">
        <v>-36428911</v>
      </c>
      <c r="E36" s="6" t="s">
        <v>76</v>
      </c>
      <c r="F36" s="7" t="s">
        <v>77</v>
      </c>
    </row>
    <row r="38" spans="1:6" ht="14.25">
      <c r="A38" s="1" t="s">
        <v>26</v>
      </c>
      <c r="B38" s="3">
        <v>2784724000</v>
      </c>
      <c r="C38" s="3">
        <v>2290471393</v>
      </c>
      <c r="D38" s="4">
        <v>-494252607</v>
      </c>
      <c r="E38" s="6" t="s">
        <v>78</v>
      </c>
      <c r="F38" s="7">
        <v>0.1028</v>
      </c>
    </row>
    <row r="40" spans="1:6" ht="14.25">
      <c r="A40" s="1" t="s">
        <v>27</v>
      </c>
      <c r="B40" s="3">
        <v>1741600000</v>
      </c>
      <c r="C40" s="3">
        <v>1559677302</v>
      </c>
      <c r="D40" s="4">
        <v>-181922698</v>
      </c>
      <c r="E40" s="6" t="s">
        <v>79</v>
      </c>
      <c r="F40" s="7">
        <v>0.07</v>
      </c>
    </row>
    <row r="42" spans="1:6" ht="14.25">
      <c r="A42" s="1" t="s">
        <v>28</v>
      </c>
      <c r="B42" s="3">
        <v>542229000</v>
      </c>
      <c r="C42" s="3">
        <v>473050157</v>
      </c>
      <c r="D42" s="4">
        <v>-69178843</v>
      </c>
      <c r="E42" s="6" t="s">
        <v>80</v>
      </c>
      <c r="F42" s="7" t="s">
        <v>81</v>
      </c>
    </row>
    <row r="44" spans="1:6" ht="14.25">
      <c r="A44" s="1" t="s">
        <v>29</v>
      </c>
      <c r="B44" s="3" t="s">
        <v>10</v>
      </c>
      <c r="C44" s="3" t="s">
        <v>10</v>
      </c>
      <c r="D44" s="4" t="s">
        <v>10</v>
      </c>
      <c r="E44" s="6">
        <v>0</v>
      </c>
      <c r="F44" s="7">
        <v>0</v>
      </c>
    </row>
    <row r="46" spans="1:6" ht="14.25">
      <c r="A46" s="1" t="s">
        <v>30</v>
      </c>
      <c r="B46" s="3">
        <v>474222000</v>
      </c>
      <c r="C46" s="3">
        <v>301889102</v>
      </c>
      <c r="D46" s="4">
        <v>-172332898</v>
      </c>
      <c r="E46" s="6">
        <v>-0.3634</v>
      </c>
      <c r="F46" s="7">
        <v>0.0135</v>
      </c>
    </row>
    <row r="48" spans="1:6" ht="14.25">
      <c r="A48" s="1" t="s">
        <v>31</v>
      </c>
      <c r="B48" s="3" t="s">
        <v>10</v>
      </c>
      <c r="C48" s="3">
        <v>368990466</v>
      </c>
      <c r="D48" s="4">
        <v>368990466</v>
      </c>
      <c r="E48" s="6" t="s">
        <v>11</v>
      </c>
      <c r="F48" s="7" t="s">
        <v>10</v>
      </c>
    </row>
    <row r="51" spans="1:6" ht="14.25">
      <c r="A51" s="10"/>
      <c r="B51" s="11"/>
      <c r="C51" s="11"/>
      <c r="D51" s="12"/>
      <c r="E51" s="13"/>
      <c r="F51" s="14"/>
    </row>
  </sheetData>
  <mergeCells count="5">
    <mergeCell ref="E1:F1"/>
    <mergeCell ref="A1:A2"/>
    <mergeCell ref="B1:B2"/>
    <mergeCell ref="C1:C2"/>
    <mergeCell ref="D1:D2"/>
  </mergeCells>
  <printOptions horizontalCentered="1"/>
  <pageMargins left="0.3937007874015748" right="0.3937007874015748" top="1.417322834645669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&amp;C&amp;18&amp;U新竹縣總決算&amp;10
&amp;22歲入歲出簡明比較分析表&amp;10&amp;U
&amp;12中華民國101年度&amp;R&amp;42
&amp;10單位：新臺幣元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B22" sqref="B22"/>
    </sheetView>
  </sheetViews>
  <sheetFormatPr defaultColWidth="9.140625" defaultRowHeight="14.25"/>
  <cols>
    <col min="1" max="1" width="27.28125" style="37" customWidth="1"/>
    <col min="2" max="2" width="17.57421875" style="38" bestFit="1" customWidth="1"/>
    <col min="3" max="3" width="8.7109375" style="39" bestFit="1" customWidth="1"/>
    <col min="4" max="4" width="17.57421875" style="38" bestFit="1" customWidth="1"/>
    <col min="5" max="5" width="8.7109375" style="39" bestFit="1" customWidth="1"/>
    <col min="6" max="6" width="17.57421875" style="38" bestFit="1" customWidth="1"/>
    <col min="7" max="7" width="8.7109375" style="40" bestFit="1" customWidth="1"/>
    <col min="8" max="16384" width="9.140625" style="41" customWidth="1"/>
  </cols>
  <sheetData>
    <row r="1" spans="1:7" s="33" customFormat="1" ht="19.5" customHeight="1">
      <c r="A1" s="55" t="s">
        <v>32</v>
      </c>
      <c r="B1" s="57" t="s">
        <v>85</v>
      </c>
      <c r="C1" s="57"/>
      <c r="D1" s="57" t="s">
        <v>33</v>
      </c>
      <c r="E1" s="57"/>
      <c r="F1" s="57" t="s">
        <v>34</v>
      </c>
      <c r="G1" s="57"/>
    </row>
    <row r="2" spans="1:7" s="33" customFormat="1" ht="19.5" customHeight="1">
      <c r="A2" s="56"/>
      <c r="B2" s="34" t="s">
        <v>35</v>
      </c>
      <c r="C2" s="35" t="s">
        <v>36</v>
      </c>
      <c r="D2" s="34" t="s">
        <v>35</v>
      </c>
      <c r="E2" s="35" t="s">
        <v>36</v>
      </c>
      <c r="F2" s="34" t="s">
        <v>35</v>
      </c>
      <c r="G2" s="36" t="s">
        <v>36</v>
      </c>
    </row>
    <row r="3" ht="3" customHeight="1"/>
    <row r="4" ht="14.25">
      <c r="A4" s="15" t="s">
        <v>37</v>
      </c>
    </row>
    <row r="5" spans="1:7" ht="14.25">
      <c r="A5" s="15" t="s">
        <v>38</v>
      </c>
      <c r="B5" s="38">
        <f aca="true" t="shared" si="0" ref="B5:G5">SUM(B6:B8)</f>
        <v>22295878428</v>
      </c>
      <c r="C5" s="42">
        <f t="shared" si="0"/>
        <v>1</v>
      </c>
      <c r="D5" s="38">
        <f t="shared" si="0"/>
        <v>20328451662</v>
      </c>
      <c r="E5" s="42">
        <f t="shared" si="0"/>
        <v>1</v>
      </c>
      <c r="F5" s="38">
        <f t="shared" si="0"/>
        <v>19886573621</v>
      </c>
      <c r="G5" s="42">
        <f t="shared" si="0"/>
        <v>1</v>
      </c>
    </row>
    <row r="6" spans="1:7" ht="14.25">
      <c r="A6" s="15" t="s">
        <v>39</v>
      </c>
      <c r="B6" s="38">
        <v>5022778401</v>
      </c>
      <c r="C6" s="42">
        <f>B6/B5</f>
        <v>0.22527833640733377</v>
      </c>
      <c r="D6" s="38">
        <v>5406973473</v>
      </c>
      <c r="E6" s="42">
        <f>D6/D5</f>
        <v>0.26598058538355196</v>
      </c>
      <c r="F6" s="38">
        <v>3559504435</v>
      </c>
      <c r="G6" s="42">
        <f>F6/F5</f>
        <v>0.178990333017509</v>
      </c>
    </row>
    <row r="7" spans="1:7" ht="14.25">
      <c r="A7" s="15" t="s">
        <v>40</v>
      </c>
      <c r="B7" s="38">
        <v>3459790208</v>
      </c>
      <c r="C7" s="42">
        <f>B7/B5</f>
        <v>0.15517622322765565</v>
      </c>
      <c r="D7" s="38">
        <v>3455646303</v>
      </c>
      <c r="E7" s="42">
        <f>D7/D5</f>
        <v>0.1699906299041773</v>
      </c>
      <c r="F7" s="38">
        <v>3362410055</v>
      </c>
      <c r="G7" s="42">
        <f>F7/F5</f>
        <v>0.16907940598924154</v>
      </c>
    </row>
    <row r="8" spans="1:7" ht="14.25">
      <c r="A8" s="15" t="s">
        <v>41</v>
      </c>
      <c r="B8" s="38">
        <v>13813309819</v>
      </c>
      <c r="C8" s="42">
        <f>B8/B5</f>
        <v>0.6195454403650106</v>
      </c>
      <c r="D8" s="38">
        <v>11465831886</v>
      </c>
      <c r="E8" s="42">
        <f>D8/D5</f>
        <v>0.5640287847122707</v>
      </c>
      <c r="F8" s="38">
        <v>12964659131</v>
      </c>
      <c r="G8" s="42">
        <f>F8/F5</f>
        <v>0.6519302609932495</v>
      </c>
    </row>
    <row r="9" spans="1:7" ht="14.25">
      <c r="A9" s="15" t="s">
        <v>42</v>
      </c>
      <c r="B9" s="38">
        <f aca="true" t="shared" si="1" ref="B9:G9">SUM(B10:B11)</f>
        <v>15778740424</v>
      </c>
      <c r="C9" s="42">
        <f t="shared" si="1"/>
        <v>1</v>
      </c>
      <c r="D9" s="38">
        <f t="shared" si="1"/>
        <v>14901075463</v>
      </c>
      <c r="E9" s="42">
        <f t="shared" si="1"/>
        <v>1</v>
      </c>
      <c r="F9" s="38">
        <f t="shared" si="1"/>
        <v>13199781931</v>
      </c>
      <c r="G9" s="42">
        <f t="shared" si="1"/>
        <v>1</v>
      </c>
    </row>
    <row r="10" spans="1:7" ht="14.25">
      <c r="A10" s="15" t="s">
        <v>43</v>
      </c>
      <c r="B10" s="38">
        <v>15305690267</v>
      </c>
      <c r="C10" s="42">
        <f>B10/B9</f>
        <v>0.9700197769727884</v>
      </c>
      <c r="D10" s="38">
        <v>14583177005</v>
      </c>
      <c r="E10" s="42">
        <f>D10/D9</f>
        <v>0.9786660728757898</v>
      </c>
      <c r="F10" s="38">
        <v>12949626186</v>
      </c>
      <c r="G10" s="42">
        <f>F10/F9</f>
        <v>0.9810484941109138</v>
      </c>
    </row>
    <row r="11" spans="1:7" ht="14.25">
      <c r="A11" s="15" t="s">
        <v>44</v>
      </c>
      <c r="B11" s="38">
        <v>473050157</v>
      </c>
      <c r="C11" s="42">
        <f>B11/B9</f>
        <v>0.029980223027211643</v>
      </c>
      <c r="D11" s="38">
        <v>317898458</v>
      </c>
      <c r="E11" s="42">
        <f>D11/D9</f>
        <v>0.021333927124210283</v>
      </c>
      <c r="F11" s="38">
        <v>250155745</v>
      </c>
      <c r="G11" s="42">
        <f>F11/F9</f>
        <v>0.01895150588908619</v>
      </c>
    </row>
    <row r="12" spans="1:7" ht="14.25">
      <c r="A12" s="15" t="s">
        <v>45</v>
      </c>
      <c r="B12" s="38">
        <f>B5-B9</f>
        <v>6517138004</v>
      </c>
      <c r="C12" s="42"/>
      <c r="D12" s="38">
        <f>D5-D9</f>
        <v>5427376199</v>
      </c>
      <c r="E12" s="42"/>
      <c r="F12" s="38">
        <f>F5-F9</f>
        <v>6686791690</v>
      </c>
      <c r="G12" s="42"/>
    </row>
    <row r="13" spans="1:7" ht="14.25">
      <c r="A13" s="15" t="s">
        <v>46</v>
      </c>
      <c r="C13" s="42"/>
      <c r="E13" s="42"/>
      <c r="G13" s="42"/>
    </row>
    <row r="14" spans="1:7" ht="14.25">
      <c r="A14" s="15" t="s">
        <v>47</v>
      </c>
      <c r="B14" s="38">
        <f aca="true" t="shared" si="2" ref="B14:G14">SUM(B15:B16)</f>
        <v>362859626</v>
      </c>
      <c r="C14" s="42">
        <f t="shared" si="2"/>
        <v>1</v>
      </c>
      <c r="D14" s="38">
        <f t="shared" si="2"/>
        <v>2444124057</v>
      </c>
      <c r="E14" s="42">
        <f t="shared" si="2"/>
        <v>1</v>
      </c>
      <c r="F14" s="38">
        <f t="shared" si="2"/>
        <v>42835632</v>
      </c>
      <c r="G14" s="42">
        <f t="shared" si="2"/>
        <v>1</v>
      </c>
    </row>
    <row r="15" spans="1:7" ht="14.25">
      <c r="A15" s="15" t="s">
        <v>48</v>
      </c>
      <c r="B15" s="38">
        <v>362859626</v>
      </c>
      <c r="C15" s="42">
        <f>B15/B14</f>
        <v>1</v>
      </c>
      <c r="D15" s="43">
        <v>0</v>
      </c>
      <c r="E15" s="42">
        <f>D15/D14</f>
        <v>0</v>
      </c>
      <c r="F15" s="38">
        <v>17835632</v>
      </c>
      <c r="G15" s="42">
        <f>F15/F14</f>
        <v>0.41637373297071933</v>
      </c>
    </row>
    <row r="16" spans="1:7" ht="28.5">
      <c r="A16" s="15" t="s">
        <v>82</v>
      </c>
      <c r="B16" s="43">
        <v>0</v>
      </c>
      <c r="C16" s="42">
        <f>B16/B14</f>
        <v>0</v>
      </c>
      <c r="D16" s="38">
        <v>2444124057</v>
      </c>
      <c r="E16" s="42">
        <f>D16/D14</f>
        <v>1</v>
      </c>
      <c r="F16" s="38">
        <v>25000000</v>
      </c>
      <c r="G16" s="42">
        <f>F16/F14</f>
        <v>0.5836262670292807</v>
      </c>
    </row>
    <row r="17" spans="1:7" ht="14.25">
      <c r="A17" s="15" t="s">
        <v>49</v>
      </c>
      <c r="B17" s="38">
        <f aca="true" t="shared" si="3" ref="B17:G17">SUM(B18:B19)</f>
        <v>6511007164</v>
      </c>
      <c r="C17" s="42">
        <f t="shared" si="3"/>
        <v>1</v>
      </c>
      <c r="D17" s="38">
        <f t="shared" si="3"/>
        <v>8140529172</v>
      </c>
      <c r="E17" s="42">
        <f t="shared" si="3"/>
        <v>1</v>
      </c>
      <c r="F17" s="38">
        <f t="shared" si="3"/>
        <v>8933870864</v>
      </c>
      <c r="G17" s="42">
        <f t="shared" si="3"/>
        <v>1</v>
      </c>
    </row>
    <row r="18" spans="1:7" ht="28.5">
      <c r="A18" s="15" t="s">
        <v>83</v>
      </c>
      <c r="B18" s="38">
        <v>6511007164</v>
      </c>
      <c r="C18" s="42">
        <f>B18/B17</f>
        <v>1</v>
      </c>
      <c r="D18" s="38">
        <v>8123175568</v>
      </c>
      <c r="E18" s="42">
        <f>D18/D17</f>
        <v>0.9978682461995605</v>
      </c>
      <c r="F18" s="38">
        <v>8865596478</v>
      </c>
      <c r="G18" s="42">
        <f>F18/F17</f>
        <v>0.9923578046919036</v>
      </c>
    </row>
    <row r="19" spans="1:7" ht="14.25">
      <c r="A19" s="15" t="s">
        <v>50</v>
      </c>
      <c r="B19" s="43">
        <v>0</v>
      </c>
      <c r="C19" s="42">
        <f>B19/B17</f>
        <v>0</v>
      </c>
      <c r="D19" s="38">
        <v>17353604</v>
      </c>
      <c r="E19" s="42">
        <f>D19/D17</f>
        <v>0.0021317538004395472</v>
      </c>
      <c r="F19" s="38">
        <v>68274386</v>
      </c>
      <c r="G19" s="42">
        <f>F19/F17</f>
        <v>0.007642195308096408</v>
      </c>
    </row>
    <row r="20" spans="1:7" ht="14.25">
      <c r="A20" s="15" t="s">
        <v>51</v>
      </c>
      <c r="B20" s="38">
        <f>B14-B17</f>
        <v>-6148147538</v>
      </c>
      <c r="C20" s="38"/>
      <c r="D20" s="38">
        <f>D14-D17</f>
        <v>-5696405115</v>
      </c>
      <c r="E20" s="38"/>
      <c r="F20" s="38">
        <f>F14-F17</f>
        <v>-8891035232</v>
      </c>
      <c r="G20" s="42"/>
    </row>
    <row r="21" spans="1:7" ht="14.25">
      <c r="A21" s="15" t="s">
        <v>31</v>
      </c>
      <c r="B21" s="38">
        <f>B12+B20</f>
        <v>368990466</v>
      </c>
      <c r="C21" s="38"/>
      <c r="D21" s="38">
        <f>D12+D20</f>
        <v>-269028916</v>
      </c>
      <c r="E21" s="38"/>
      <c r="F21" s="38">
        <f>F12+F20</f>
        <v>-2204243542</v>
      </c>
      <c r="G21" s="42"/>
    </row>
    <row r="22" ht="14.25">
      <c r="A22" s="44" t="s">
        <v>52</v>
      </c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spans="1:7" ht="14.25">
      <c r="A51" s="45"/>
      <c r="B51" s="46"/>
      <c r="C51" s="47"/>
      <c r="D51" s="46"/>
      <c r="E51" s="47"/>
      <c r="F51" s="46"/>
      <c r="G51" s="48"/>
    </row>
  </sheetData>
  <mergeCells count="4">
    <mergeCell ref="A1:A2"/>
    <mergeCell ref="B1:C1"/>
    <mergeCell ref="D1:E1"/>
    <mergeCell ref="F1:G1"/>
  </mergeCells>
  <printOptions horizontalCentered="1"/>
  <pageMargins left="0.3937007874015748" right="0.3937007874015748" top="1.4173228346456694" bottom="0.5905511811023623" header="0.4724409448818898" footer="0.31496062992125984"/>
  <pageSetup firstPageNumber="1" useFirstPageNumber="1" horizontalDpi="600" verticalDpi="600" orientation="portrait" paperSize="9" scale="95" r:id="rId1"/>
  <headerFooter alignWithMargins="0">
    <oddHeader>&amp;C&amp;18&amp;U新竹縣總決算&amp;14
&amp;22收支性質及餘絀簡明分析表&amp;9&amp;U
&amp;12中華民國101年度&amp;R
單位：新臺幣元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9.140625" defaultRowHeight="14.25"/>
  <cols>
    <col min="1" max="1" width="32.57421875" style="28" customWidth="1"/>
    <col min="2" max="2" width="22.7109375" style="29" customWidth="1"/>
    <col min="3" max="3" width="21.28125" style="29" customWidth="1"/>
    <col min="4" max="4" width="22.421875" style="29" customWidth="1"/>
    <col min="5" max="5" width="7.00390625" style="25" customWidth="1"/>
    <col min="6" max="16384" width="8.00390625" style="26" customWidth="1"/>
  </cols>
  <sheetData>
    <row r="1" spans="1:5" s="18" customFormat="1" ht="19.5" customHeight="1">
      <c r="A1" s="16"/>
      <c r="B1" s="17"/>
      <c r="C1" s="17"/>
      <c r="D1" s="58" t="s">
        <v>53</v>
      </c>
      <c r="E1" s="59"/>
    </row>
    <row r="2" spans="1:5" s="22" customFormat="1" ht="30" customHeight="1">
      <c r="A2" s="19" t="s">
        <v>32</v>
      </c>
      <c r="B2" s="20" t="s">
        <v>1</v>
      </c>
      <c r="C2" s="20" t="s">
        <v>63</v>
      </c>
      <c r="D2" s="20" t="s">
        <v>2</v>
      </c>
      <c r="E2" s="21" t="s">
        <v>54</v>
      </c>
    </row>
    <row r="3" spans="1:4" ht="14.25">
      <c r="A3" s="23" t="s">
        <v>55</v>
      </c>
      <c r="B3" s="24">
        <f>SUM(B4:B6)</f>
        <v>32936925000</v>
      </c>
      <c r="C3" s="24">
        <f>SUM(C4:C5)</f>
        <v>29758738054</v>
      </c>
      <c r="D3" s="24">
        <f>SUM(D4:D5)</f>
        <v>-3178186946</v>
      </c>
    </row>
    <row r="4" spans="1:4" ht="14.25">
      <c r="A4" s="27" t="s">
        <v>56</v>
      </c>
      <c r="B4" s="24">
        <v>25808925000</v>
      </c>
      <c r="C4" s="24">
        <v>22658738054</v>
      </c>
      <c r="D4" s="24">
        <f>C4-B4</f>
        <v>-3150186946</v>
      </c>
    </row>
    <row r="5" spans="1:4" ht="14.25">
      <c r="A5" s="27" t="s">
        <v>57</v>
      </c>
      <c r="B5" s="24">
        <v>7128000000</v>
      </c>
      <c r="C5" s="24">
        <v>7100000000</v>
      </c>
      <c r="D5" s="24">
        <f>C5-B5</f>
        <v>-28000000</v>
      </c>
    </row>
    <row r="6" spans="1:4" ht="28.5">
      <c r="A6" s="27" t="s">
        <v>58</v>
      </c>
      <c r="B6" s="24" t="s">
        <v>10</v>
      </c>
      <c r="C6" s="24" t="s">
        <v>10</v>
      </c>
      <c r="D6" s="24" t="s">
        <v>10</v>
      </c>
    </row>
    <row r="7" spans="1:4" ht="14.25">
      <c r="A7" s="23" t="s">
        <v>11</v>
      </c>
      <c r="B7" s="24"/>
      <c r="C7" s="24"/>
      <c r="D7" s="24"/>
    </row>
    <row r="8" spans="1:4" ht="14.25">
      <c r="A8" s="23" t="s">
        <v>59</v>
      </c>
      <c r="B8" s="24">
        <f>SUM(B9:B10)</f>
        <v>32936925000</v>
      </c>
      <c r="C8" s="24">
        <f>SUM(C9:C10)</f>
        <v>29417747588</v>
      </c>
      <c r="D8" s="24">
        <f>SUM(D9:D10)</f>
        <v>-3519177412</v>
      </c>
    </row>
    <row r="9" spans="1:4" ht="14.25">
      <c r="A9" s="27" t="s">
        <v>60</v>
      </c>
      <c r="B9" s="24">
        <v>25808925000</v>
      </c>
      <c r="C9" s="24">
        <v>22289747588</v>
      </c>
      <c r="D9" s="24">
        <f>C9-B9</f>
        <v>-3519177412</v>
      </c>
    </row>
    <row r="10" spans="1:4" ht="14.25">
      <c r="A10" s="27" t="s">
        <v>61</v>
      </c>
      <c r="B10" s="24">
        <v>7128000000</v>
      </c>
      <c r="C10" s="24">
        <v>7128000000</v>
      </c>
      <c r="D10" s="24" t="s">
        <v>10</v>
      </c>
    </row>
    <row r="11" spans="1:4" ht="14.25">
      <c r="A11" s="27" t="s">
        <v>11</v>
      </c>
      <c r="B11" s="24"/>
      <c r="C11" s="24"/>
      <c r="D11" s="24"/>
    </row>
    <row r="12" spans="1:4" ht="14.25">
      <c r="A12" s="23" t="s">
        <v>62</v>
      </c>
      <c r="B12" s="49">
        <f>B3-B8</f>
        <v>0</v>
      </c>
      <c r="C12" s="24">
        <f>C3-C8</f>
        <v>340990466</v>
      </c>
      <c r="D12" s="24">
        <f>D3-D8</f>
        <v>340990466</v>
      </c>
    </row>
    <row r="13" ht="349.5" customHeight="1">
      <c r="D13" s="24"/>
    </row>
    <row r="14" spans="1:5" ht="159.75" customHeight="1">
      <c r="A14" s="30"/>
      <c r="B14" s="31"/>
      <c r="C14" s="31"/>
      <c r="D14" s="31"/>
      <c r="E14" s="32"/>
    </row>
  </sheetData>
  <sheetProtection/>
  <mergeCells count="1">
    <mergeCell ref="D1:E1"/>
  </mergeCells>
  <printOptions horizontalCentered="1"/>
  <pageMargins left="0.3937007874015748" right="0.3937007874015748" top="0.984251968503937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&amp;C&amp;14&amp;U新竹縣總決算
&amp;16收支簡明比較分析表&amp;"新細明體,標準"&amp;12&amp;U
&amp;"標楷體,標準"中華民國101年度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ChunYi</dc:creator>
  <cp:keywords/>
  <dc:description/>
  <cp:lastModifiedBy>n301</cp:lastModifiedBy>
  <cp:lastPrinted>2013-08-22T01:47:13Z</cp:lastPrinted>
  <dcterms:created xsi:type="dcterms:W3CDTF">2000-08-14T03:37:44Z</dcterms:created>
  <dcterms:modified xsi:type="dcterms:W3CDTF">2013-08-22T01:49:21Z</dcterms:modified>
  <cp:category/>
  <cp:version/>
  <cp:contentType/>
  <cp:contentStatus/>
</cp:coreProperties>
</file>