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營業基金損益綜計表-收支" sheetId="1" r:id="rId1"/>
    <sheet name="營業基金損益綜計表-基金" sheetId="2" r:id="rId2"/>
    <sheet name="作業基金收支餘絀綜計表-收支科別" sheetId="3" r:id="rId3"/>
    <sheet name="作業基金收支餘絀綜計表-基金別 (合併後)" sheetId="4" r:id="rId4"/>
    <sheet name="特別收入基金基金來源用途及餘絀綜計表" sheetId="5" r:id="rId5"/>
  </sheets>
  <externalReferences>
    <externalReference r:id="rId6"/>
    <externalReference r:id="rId7"/>
    <externalReference r:id="rId8"/>
  </externalReferences>
  <definedNames>
    <definedName name="\c" localSheetId="4">#REF!</definedName>
    <definedName name="\c">#REF!</definedName>
    <definedName name="_xlnm._FilterDatabase" localSheetId="0" hidden="1">'營業基金損益綜計表-收支'!$A$1:$I$33</definedName>
    <definedName name="_xlnm.Print_Area" localSheetId="2">'作業基金收支餘絀綜計表-收支科別'!$A$1:$G$33</definedName>
    <definedName name="_xlnm.Print_Area" localSheetId="3">'作業基金收支餘絀綜計表-基金別 (合併後)'!$A$1:$X$33</definedName>
    <definedName name="_xlnm.Print_Area" localSheetId="0">'營業基金損益綜計表-收支'!$A$1:$I$35</definedName>
    <definedName name="_xlnm.Print_Area" localSheetId="1">'營業基金損益綜計表-基金'!$A$1:$I$33</definedName>
  </definedNames>
  <calcPr calcId="145621"/>
</workbook>
</file>

<file path=xl/calcChain.xml><?xml version="1.0" encoding="utf-8"?>
<calcChain xmlns="http://schemas.openxmlformats.org/spreadsheetml/2006/main">
  <c r="B7" i="5" l="1"/>
  <c r="C7" i="5"/>
  <c r="D7" i="5" s="1"/>
  <c r="E7" i="5"/>
  <c r="F7" i="5"/>
  <c r="G7" i="5"/>
  <c r="H7" i="5"/>
  <c r="K7" i="5"/>
  <c r="M7" i="5" s="1"/>
  <c r="L7" i="5"/>
  <c r="B9" i="5"/>
  <c r="C9" i="5"/>
  <c r="D9" i="5" s="1"/>
  <c r="E9" i="5"/>
  <c r="F9" i="5"/>
  <c r="G9" i="5"/>
  <c r="H9" i="5"/>
  <c r="K9" i="5"/>
  <c r="M9" i="5" s="1"/>
  <c r="L9" i="5"/>
  <c r="B11" i="5"/>
  <c r="C11" i="5"/>
  <c r="D11" i="5" s="1"/>
  <c r="E11" i="5"/>
  <c r="F11" i="5"/>
  <c r="G11" i="5"/>
  <c r="H11" i="5"/>
  <c r="K11" i="5"/>
  <c r="M11" i="5" s="1"/>
  <c r="L11" i="5"/>
  <c r="B13" i="5"/>
  <c r="C13" i="5"/>
  <c r="D13" i="5" s="1"/>
  <c r="E13" i="5"/>
  <c r="F13" i="5"/>
  <c r="G13" i="5"/>
  <c r="H13" i="5"/>
  <c r="K13" i="5"/>
  <c r="M13" i="5" s="1"/>
  <c r="L13" i="5"/>
  <c r="B15" i="5"/>
  <c r="C15" i="5"/>
  <c r="D15" i="5" s="1"/>
  <c r="E15" i="5"/>
  <c r="F15" i="5"/>
  <c r="G15" i="5"/>
  <c r="H15" i="5"/>
  <c r="K15" i="5"/>
  <c r="M15" i="5" s="1"/>
  <c r="L15" i="5"/>
  <c r="B24" i="5"/>
  <c r="C24" i="5"/>
  <c r="E24" i="5"/>
  <c r="F24" i="5"/>
  <c r="G24" i="5"/>
  <c r="H24" i="5"/>
  <c r="K24" i="5"/>
  <c r="L24" i="5"/>
  <c r="M24" i="5" l="1"/>
  <c r="D24" i="5"/>
  <c r="J15" i="5"/>
  <c r="J13" i="5"/>
  <c r="J11" i="5"/>
  <c r="J9" i="5"/>
  <c r="J7" i="5"/>
  <c r="J24" i="5" s="1"/>
  <c r="I15" i="5"/>
  <c r="I13" i="5"/>
  <c r="I11" i="5"/>
  <c r="I9" i="5"/>
  <c r="I7" i="5"/>
  <c r="I24" i="5" l="1"/>
</calcChain>
</file>

<file path=xl/sharedStrings.xml><?xml version="1.0" encoding="utf-8"?>
<sst xmlns="http://schemas.openxmlformats.org/spreadsheetml/2006/main" count="260" uniqueCount="193">
  <si>
    <t>新竹縣附屬單位決算</t>
    <phoneticPr fontId="4" type="noConversion"/>
  </si>
  <si>
    <r>
      <t>　　　　　　　　</t>
    </r>
    <r>
      <rPr>
        <sz val="20"/>
        <rFont val="標楷體"/>
        <family val="4"/>
        <charset val="136"/>
      </rPr>
      <t>損 益 綜 計 表</t>
    </r>
    <phoneticPr fontId="4" type="noConversion"/>
  </si>
  <si>
    <t>(依收支科目分列)</t>
    <phoneticPr fontId="4" type="noConversion"/>
  </si>
  <si>
    <r>
      <t xml:space="preserve">                        </t>
    </r>
    <r>
      <rPr>
        <sz val="16"/>
        <rFont val="標楷體"/>
        <family val="4"/>
        <charset val="136"/>
      </rP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國</t>
    </r>
    <r>
      <rPr>
        <sz val="16"/>
        <rFont val="Times New Roman"/>
        <family val="1"/>
      </rPr>
      <t xml:space="preserve"> 108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度</t>
    </r>
    <phoneticPr fontId="4" type="noConversion"/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</si>
  <si>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新臺幣元</t>
    </r>
    <phoneticPr fontId="4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</si>
  <si>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數</t>
    </r>
    <phoneticPr fontId="4" type="noConversion"/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</si>
  <si>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目</t>
    </r>
  </si>
  <si>
    <r>
      <t>本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度</t>
    </r>
    <phoneticPr fontId="4" type="noConversion"/>
  </si>
  <si>
    <t>金額</t>
    <phoneticPr fontId="4" type="noConversion"/>
  </si>
  <si>
    <t>%</t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</si>
  <si>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數</t>
    </r>
    <phoneticPr fontId="4" type="noConversion"/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</si>
  <si>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減（－）</t>
    </r>
    <phoneticPr fontId="4" type="noConversion"/>
  </si>
  <si>
    <t>金額</t>
    <phoneticPr fontId="4" type="noConversion"/>
  </si>
  <si>
    <r>
      <t>金額</t>
    </r>
    <r>
      <rPr>
        <sz val="12"/>
        <rFont val="Times New Roman"/>
        <family val="1"/>
      </rPr>
      <t xml:space="preserve">   </t>
    </r>
    <phoneticPr fontId="4" type="noConversion"/>
  </si>
  <si>
    <t>營業收入</t>
  </si>
  <si>
    <r>
      <t xml:space="preserve">    </t>
    </r>
    <r>
      <rPr>
        <sz val="11"/>
        <rFont val="標楷體"/>
        <family val="4"/>
        <charset val="136"/>
      </rPr>
      <t>銷貨(售)收入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</si>
  <si>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勞務收入</t>
    </r>
  </si>
  <si>
    <r>
      <t xml:space="preserve">    </t>
    </r>
    <r>
      <rPr>
        <sz val="11"/>
        <rFont val="標楷體"/>
        <family val="4"/>
        <charset val="136"/>
      </rPr>
      <t>售氣收入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</si>
  <si>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印刷出版廣告收入</t>
    </r>
  </si>
  <si>
    <r>
      <t xml:space="preserve">    </t>
    </r>
    <r>
      <rPr>
        <sz val="11"/>
        <rFont val="標楷體"/>
        <family val="4"/>
        <charset val="136"/>
      </rPr>
      <t>其他營業收入</t>
    </r>
  </si>
  <si>
    <t>營業成本</t>
  </si>
  <si>
    <r>
      <t xml:space="preserve">    </t>
    </r>
    <r>
      <rPr>
        <sz val="11"/>
        <rFont val="標楷體"/>
        <family val="4"/>
        <charset val="136"/>
      </rPr>
      <t>銷貨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售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成本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</si>
  <si>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勞務成本</t>
    </r>
  </si>
  <si>
    <r>
      <t xml:space="preserve">    </t>
    </r>
    <r>
      <rPr>
        <sz val="11"/>
        <rFont val="標楷體"/>
        <family val="4"/>
        <charset val="136"/>
      </rPr>
      <t>輸儲成本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</si>
  <si>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其他營業成本</t>
    </r>
  </si>
  <si>
    <r>
      <t>營業毛利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毛損─</t>
    </r>
    <r>
      <rPr>
        <sz val="11"/>
        <rFont val="Times New Roman"/>
        <family val="1"/>
      </rPr>
      <t>)</t>
    </r>
    <phoneticPr fontId="15" type="noConversion"/>
  </si>
  <si>
    <t>營業費用</t>
  </si>
  <si>
    <r>
      <t xml:space="preserve">    </t>
    </r>
    <r>
      <rPr>
        <sz val="11"/>
        <rFont val="標楷體"/>
        <family val="4"/>
        <charset val="136"/>
      </rPr>
      <t>業務費用</t>
    </r>
  </si>
  <si>
    <r>
      <t xml:space="preserve">    </t>
    </r>
    <r>
      <rPr>
        <sz val="11"/>
        <rFont val="標楷體"/>
        <family val="4"/>
        <charset val="136"/>
      </rPr>
      <t>管理費用</t>
    </r>
  </si>
  <si>
    <r>
      <t xml:space="preserve">    </t>
    </r>
    <r>
      <rPr>
        <sz val="11"/>
        <rFont val="標楷體"/>
        <family val="4"/>
        <charset val="136"/>
      </rPr>
      <t>其他營業費用</t>
    </r>
    <phoneticPr fontId="15" type="noConversion"/>
  </si>
  <si>
    <r>
      <t>營業利益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損失─</t>
    </r>
    <r>
      <rPr>
        <sz val="11"/>
        <rFont val="Times New Roman"/>
        <family val="1"/>
      </rPr>
      <t>)</t>
    </r>
    <phoneticPr fontId="15" type="noConversion"/>
  </si>
  <si>
    <t>營業外收入</t>
    <phoneticPr fontId="4" type="noConversion"/>
  </si>
  <si>
    <r>
      <t xml:space="preserve">    </t>
    </r>
    <r>
      <rPr>
        <sz val="11"/>
        <rFont val="標楷體"/>
        <family val="4"/>
        <charset val="136"/>
      </rPr>
      <t>財務收入</t>
    </r>
  </si>
  <si>
    <r>
      <t xml:space="preserve">    </t>
    </r>
    <r>
      <rPr>
        <sz val="11"/>
        <rFont val="標楷體"/>
        <family val="4"/>
        <charset val="136"/>
      </rPr>
      <t>其他營業外收入</t>
    </r>
  </si>
  <si>
    <t>營業外費用</t>
  </si>
  <si>
    <r>
      <t xml:space="preserve">    </t>
    </r>
    <r>
      <rPr>
        <sz val="11"/>
        <rFont val="標楷體"/>
        <family val="4"/>
        <charset val="136"/>
      </rPr>
      <t>財務費用(成本)</t>
    </r>
    <phoneticPr fontId="4" type="noConversion"/>
  </si>
  <si>
    <r>
      <t xml:space="preserve">    </t>
    </r>
    <r>
      <rPr>
        <sz val="11"/>
        <rFont val="標楷體"/>
        <family val="4"/>
        <charset val="136"/>
      </rPr>
      <t>其他營業外費用</t>
    </r>
  </si>
  <si>
    <r>
      <t>營業外利益（損失─</t>
    </r>
    <r>
      <rPr>
        <sz val="11"/>
        <rFont val="Times New Roman"/>
        <family val="1"/>
      </rPr>
      <t xml:space="preserve">) </t>
    </r>
    <phoneticPr fontId="4" type="noConversion"/>
  </si>
  <si>
    <r>
      <t>稅前淨利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淨損</t>
    </r>
    <r>
      <rPr>
        <sz val="11"/>
        <rFont val="Times New Roman"/>
        <family val="1"/>
      </rPr>
      <t>)</t>
    </r>
    <phoneticPr fontId="15" type="noConversion"/>
  </si>
  <si>
    <r>
      <t>所得稅費用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利益─</t>
    </r>
    <r>
      <rPr>
        <sz val="11"/>
        <rFont val="Times New Roman"/>
        <family val="1"/>
      </rPr>
      <t>)</t>
    </r>
    <phoneticPr fontId="15" type="noConversion"/>
  </si>
  <si>
    <t>本期淨利(淨損)</t>
    <phoneticPr fontId="15" type="noConversion"/>
  </si>
  <si>
    <t>備註：新竹肉品市場股份有限公司基金自108 年起適用地方政府營業基金企業會計準則，部分會計科目異動如下：由「稅前純益(純損)」改為「稅前淨利(淨損)」、「本期純益(純損)」改為「本期淨利(淨損)」。</t>
    <phoneticPr fontId="4" type="noConversion"/>
  </si>
  <si>
    <r>
      <t xml:space="preserve">       </t>
    </r>
    <r>
      <rPr>
        <sz val="12"/>
        <rFont val="標楷體"/>
        <family val="4"/>
        <charset val="136"/>
      </rPr>
      <t xml:space="preserve">    </t>
    </r>
    <r>
      <rPr>
        <sz val="12"/>
        <rFont val="標楷體"/>
        <family val="4"/>
        <charset val="136"/>
      </rPr>
      <t xml:space="preserve">    </t>
    </r>
    <r>
      <rPr>
        <sz val="12"/>
        <rFont val="標楷體"/>
        <family val="4"/>
        <charset val="136"/>
      </rPr>
      <t xml:space="preserve">    </t>
    </r>
    <r>
      <rPr>
        <sz val="12"/>
        <rFont val="標楷體"/>
        <family val="4"/>
        <charset val="136"/>
      </rPr>
      <t xml:space="preserve">　 </t>
    </r>
    <r>
      <rPr>
        <sz val="20"/>
        <rFont val="標楷體"/>
        <family val="4"/>
        <charset val="136"/>
      </rPr>
      <t>損 益 綜 計 表</t>
    </r>
    <phoneticPr fontId="4" type="noConversion"/>
  </si>
  <si>
    <r>
      <t>(</t>
    </r>
    <r>
      <rPr>
        <sz val="12"/>
        <rFont val="標楷體"/>
        <family val="4"/>
        <charset val="136"/>
      </rPr>
      <t>依基金別分列)</t>
    </r>
    <phoneticPr fontId="4" type="noConversion"/>
  </si>
  <si>
    <r>
      <t xml:space="preserve">                                </t>
    </r>
    <r>
      <rPr>
        <sz val="16"/>
        <rFont val="標楷體"/>
        <family val="4"/>
        <charset val="136"/>
      </rP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國</t>
    </r>
    <r>
      <rPr>
        <sz val="16"/>
        <rFont val="Times New Roman"/>
        <family val="1"/>
      </rPr>
      <t xml:space="preserve"> 108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度</t>
    </r>
    <phoneticPr fontId="4" type="noConversion"/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</si>
  <si>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新臺幣元</t>
    </r>
    <phoneticPr fontId="4" type="noConversion"/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</si>
  <si>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目</t>
    </r>
    <phoneticPr fontId="4" type="noConversion"/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</si>
  <si>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  <charset val="136"/>
      </rPr>
      <t>計</t>
    </r>
    <phoneticPr fontId="4" type="noConversion"/>
  </si>
  <si>
    <t>新竹瓦斯股份
有限公司基金</t>
    <phoneticPr fontId="4" type="noConversion"/>
  </si>
  <si>
    <t>新竹肉品市場股
份有限公司基金</t>
    <phoneticPr fontId="4" type="noConversion"/>
  </si>
  <si>
    <t>新竹縣地方產業股份有限公司基金</t>
    <phoneticPr fontId="4" type="noConversion"/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</si>
  <si>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額</t>
    </r>
    <phoneticPr fontId="4" type="noConversion"/>
  </si>
  <si>
    <t>%</t>
    <phoneticPr fontId="4" type="noConversion"/>
  </si>
  <si>
    <t>金額</t>
    <phoneticPr fontId="22" type="noConversion"/>
  </si>
  <si>
    <t>%</t>
    <phoneticPr fontId="22" type="noConversion"/>
  </si>
  <si>
    <t>營業收入</t>
    <phoneticPr fontId="4" type="noConversion"/>
  </si>
  <si>
    <r>
      <t xml:space="preserve">    </t>
    </r>
    <r>
      <rPr>
        <sz val="11"/>
        <rFont val="標楷體"/>
        <family val="4"/>
        <charset val="136"/>
      </rPr>
      <t>銷貨(售)收入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</si>
  <si>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勞務收入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</si>
  <si>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售氣收入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</si>
  <si>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銷貨(售)成本</t>
    </r>
    <phoneticPr fontId="15" type="noConversion"/>
  </si>
  <si>
    <r>
      <t xml:space="preserve">    </t>
    </r>
    <r>
      <rPr>
        <sz val="11"/>
        <rFont val="標楷體"/>
        <family val="4"/>
        <charset val="136"/>
      </rPr>
      <t>輸儲成本</t>
    </r>
    <phoneticPr fontId="15" type="noConversion"/>
  </si>
  <si>
    <t>-</t>
    <phoneticPr fontId="4" type="noConversion"/>
  </si>
  <si>
    <r>
      <t xml:space="preserve">    </t>
    </r>
    <r>
      <rPr>
        <sz val="11"/>
        <rFont val="標楷體"/>
        <family val="4"/>
        <charset val="136"/>
      </rPr>
      <t>其他營業費用</t>
    </r>
    <phoneticPr fontId="15" type="noConversion"/>
  </si>
  <si>
    <r>
      <t>營業利益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損失─</t>
    </r>
    <r>
      <rPr>
        <sz val="11"/>
        <rFont val="Times New Roman"/>
        <family val="1"/>
      </rPr>
      <t>)</t>
    </r>
    <phoneticPr fontId="15" type="noConversion"/>
  </si>
  <si>
    <t>營業外收入</t>
  </si>
  <si>
    <t>-</t>
    <phoneticPr fontId="4" type="noConversion"/>
  </si>
  <si>
    <t>-</t>
    <phoneticPr fontId="4" type="noConversion"/>
  </si>
  <si>
    <r>
      <t xml:space="preserve">    </t>
    </r>
    <r>
      <rPr>
        <sz val="11"/>
        <rFont val="標楷體"/>
        <family val="4"/>
        <charset val="136"/>
      </rPr>
      <t>財務費用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成本</t>
    </r>
    <r>
      <rPr>
        <sz val="11"/>
        <rFont val="Times New Roman"/>
        <family val="1"/>
      </rPr>
      <t>)</t>
    </r>
    <phoneticPr fontId="4" type="noConversion"/>
  </si>
  <si>
    <r>
      <t>營業外利益（損失─</t>
    </r>
    <r>
      <rPr>
        <sz val="11"/>
        <rFont val="Times New Roman"/>
        <family val="1"/>
      </rPr>
      <t xml:space="preserve">) </t>
    </r>
  </si>
  <si>
    <r>
      <t>所得稅費用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利益─</t>
    </r>
    <r>
      <rPr>
        <sz val="11"/>
        <rFont val="Times New Roman"/>
        <family val="1"/>
      </rPr>
      <t>)</t>
    </r>
    <phoneticPr fontId="15" type="noConversion"/>
  </si>
  <si>
    <t>本期淨利(淨損)</t>
    <phoneticPr fontId="15" type="noConversion"/>
  </si>
  <si>
    <t>收入數</t>
    <phoneticPr fontId="4" type="noConversion"/>
  </si>
  <si>
    <t>決算</t>
    <phoneticPr fontId="4" type="noConversion"/>
  </si>
  <si>
    <t>預算</t>
    <phoneticPr fontId="4" type="noConversion"/>
  </si>
  <si>
    <t>支出數</t>
    <phoneticPr fontId="4" type="noConversion"/>
  </si>
  <si>
    <t>決算</t>
    <phoneticPr fontId="4" type="noConversion"/>
  </si>
  <si>
    <t>預算</t>
    <phoneticPr fontId="4" type="noConversion"/>
  </si>
  <si>
    <t>新竹縣附屬單位決算</t>
    <phoneticPr fontId="10" type="noConversion"/>
  </si>
  <si>
    <t xml:space="preserve">             作業基金收支餘絀綜計表</t>
    <phoneticPr fontId="10" type="noConversion"/>
  </si>
  <si>
    <t>(依收支科目分列)</t>
    <phoneticPr fontId="10" type="noConversion"/>
  </si>
  <si>
    <t xml:space="preserve">                中 華 民 國 108 年 度</t>
    <phoneticPr fontId="10" type="noConversion"/>
  </si>
  <si>
    <t>單位:新臺幣元</t>
  </si>
  <si>
    <t>科目</t>
    <phoneticPr fontId="10" type="noConversion"/>
  </si>
  <si>
    <t>預算數</t>
    <phoneticPr fontId="10" type="noConversion"/>
  </si>
  <si>
    <t>比較增 (+)減(-)</t>
    <phoneticPr fontId="10" type="noConversion"/>
  </si>
  <si>
    <t>金額</t>
    <phoneticPr fontId="4" type="noConversion"/>
  </si>
  <si>
    <t>金額</t>
    <phoneticPr fontId="10" type="noConversion"/>
  </si>
  <si>
    <t>業務收入</t>
    <phoneticPr fontId="27" type="noConversion"/>
  </si>
  <si>
    <t xml:space="preserve">  勞務收入</t>
    <phoneticPr fontId="27" type="noConversion"/>
  </si>
  <si>
    <t xml:space="preserve">  銷貨收入</t>
    <phoneticPr fontId="27" type="noConversion"/>
  </si>
  <si>
    <t xml:space="preserve">  租金及權利金收入</t>
    <phoneticPr fontId="27" type="noConversion"/>
  </si>
  <si>
    <t xml:space="preserve">  投融資業務收入</t>
    <phoneticPr fontId="27" type="noConversion"/>
  </si>
  <si>
    <t xml:space="preserve">  醫療收入</t>
    <phoneticPr fontId="4" type="noConversion"/>
  </si>
  <si>
    <t xml:space="preserve">  徵收收入</t>
    <phoneticPr fontId="27" type="noConversion"/>
  </si>
  <si>
    <t xml:space="preserve">  其他業務收入</t>
    <phoneticPr fontId="27" type="noConversion"/>
  </si>
  <si>
    <t>業務成本與費用</t>
    <phoneticPr fontId="27" type="noConversion"/>
  </si>
  <si>
    <t xml:space="preserve">  勞務成本</t>
    <phoneticPr fontId="27" type="noConversion"/>
  </si>
  <si>
    <t xml:space="preserve">  銷貨成本</t>
    <phoneticPr fontId="27" type="noConversion"/>
  </si>
  <si>
    <t xml:space="preserve">  投融資業務成本</t>
    <phoneticPr fontId="27" type="noConversion"/>
  </si>
  <si>
    <t xml:space="preserve">  醫療成本</t>
    <phoneticPr fontId="4" type="noConversion"/>
  </si>
  <si>
    <t xml:space="preserve">  出租資產成本</t>
    <phoneticPr fontId="27" type="noConversion"/>
  </si>
  <si>
    <t xml:space="preserve">  其他業務成本</t>
    <phoneticPr fontId="27" type="noConversion"/>
  </si>
  <si>
    <t xml:space="preserve">  行銷及業務費用</t>
    <phoneticPr fontId="4" type="noConversion"/>
  </si>
  <si>
    <t xml:space="preserve">  管理及總務費用</t>
    <phoneticPr fontId="27" type="noConversion"/>
  </si>
  <si>
    <t xml:space="preserve">  研究發展及訓練費用</t>
    <phoneticPr fontId="27" type="noConversion"/>
  </si>
  <si>
    <t xml:space="preserve">  其他業務費用</t>
    <phoneticPr fontId="27" type="noConversion"/>
  </si>
  <si>
    <t>業務賸餘(短絀─)</t>
    <phoneticPr fontId="27" type="noConversion"/>
  </si>
  <si>
    <t>業務外收入</t>
    <phoneticPr fontId="27" type="noConversion"/>
  </si>
  <si>
    <t xml:space="preserve">  財務收入</t>
    <phoneticPr fontId="27" type="noConversion"/>
  </si>
  <si>
    <t xml:space="preserve">  其他業務外收入</t>
    <phoneticPr fontId="27" type="noConversion"/>
  </si>
  <si>
    <t>業務外費用</t>
    <phoneticPr fontId="27" type="noConversion"/>
  </si>
  <si>
    <t xml:space="preserve">  財務費用</t>
    <phoneticPr fontId="27" type="noConversion"/>
  </si>
  <si>
    <t xml:space="preserve">  其他業務外費用</t>
    <phoneticPr fontId="27" type="noConversion"/>
  </si>
  <si>
    <t xml:space="preserve">業務外賸餘(短絀─) </t>
    <phoneticPr fontId="27" type="noConversion"/>
  </si>
  <si>
    <t>本期賸餘(短絀─)</t>
    <phoneticPr fontId="27" type="noConversion"/>
  </si>
  <si>
    <t xml:space="preserve">                                         </t>
    <phoneticPr fontId="10" type="noConversion"/>
  </si>
  <si>
    <t>新竹縣附屬</t>
    <phoneticPr fontId="4" type="noConversion"/>
  </si>
  <si>
    <t>單位決算</t>
    <phoneticPr fontId="4" type="noConversion"/>
  </si>
  <si>
    <t>作業基金收支</t>
    <phoneticPr fontId="4" type="noConversion"/>
  </si>
  <si>
    <t>列印時隱藏</t>
    <phoneticPr fontId="4" type="noConversion"/>
  </si>
  <si>
    <t>餘絀綜計表</t>
    <phoneticPr fontId="4" type="noConversion"/>
  </si>
  <si>
    <t xml:space="preserve">  (依基金別分列)</t>
    <phoneticPr fontId="4" type="noConversion"/>
  </si>
  <si>
    <t xml:space="preserve">   </t>
    <phoneticPr fontId="4" type="noConversion"/>
  </si>
  <si>
    <t>中華民國</t>
    <phoneticPr fontId="4" type="noConversion"/>
  </si>
  <si>
    <t>108年度</t>
    <phoneticPr fontId="4" type="noConversion"/>
  </si>
  <si>
    <t>單位:新臺幣元</t>
    <phoneticPr fontId="4" type="noConversion"/>
  </si>
  <si>
    <t>科    目</t>
    <phoneticPr fontId="4" type="noConversion"/>
  </si>
  <si>
    <t>合            計</t>
    <phoneticPr fontId="4" type="noConversion"/>
  </si>
  <si>
    <t>新竹縣醫療作業基金</t>
    <phoneticPr fontId="4" type="noConversion"/>
  </si>
  <si>
    <t>新竹縣實施
平均地權基金</t>
    <phoneticPr fontId="4" type="noConversion"/>
  </si>
  <si>
    <t>平均地權基金</t>
    <phoneticPr fontId="4" type="noConversion"/>
  </si>
  <si>
    <t>新竹科學工業園區特定區縣轄竹東鎮區段徵收開發計畫建設基金</t>
    <phoneticPr fontId="4" type="noConversion"/>
  </si>
  <si>
    <t>區段徵收開發計畫建設基金</t>
    <phoneticPr fontId="4" type="noConversion"/>
  </si>
  <si>
    <t>新竹縣產業園區
開發管理基金</t>
    <phoneticPr fontId="4" type="noConversion"/>
  </si>
  <si>
    <t>市地重劃基金</t>
    <phoneticPr fontId="4" type="noConversion"/>
  </si>
  <si>
    <t>新竹縣公有收費
停車場作業基金</t>
    <phoneticPr fontId="4" type="noConversion"/>
  </si>
  <si>
    <t>新竹縣公共造產基金</t>
    <phoneticPr fontId="4" type="noConversion"/>
  </si>
  <si>
    <t>新竹縣縣有
財產開發基金</t>
    <phoneticPr fontId="4" type="noConversion"/>
  </si>
  <si>
    <t>%</t>
    <phoneticPr fontId="4" type="noConversion"/>
  </si>
  <si>
    <t xml:space="preserve">  勞務收入</t>
    <phoneticPr fontId="27" type="noConversion"/>
  </si>
  <si>
    <t xml:space="preserve">  投融資業務收入</t>
    <phoneticPr fontId="27" type="noConversion"/>
  </si>
  <si>
    <t xml:space="preserve">  醫療收入</t>
    <phoneticPr fontId="4" type="noConversion"/>
  </si>
  <si>
    <t xml:space="preserve">  徵收收入</t>
    <phoneticPr fontId="27" type="noConversion"/>
  </si>
  <si>
    <t xml:space="preserve">  其他業務收入</t>
    <phoneticPr fontId="27" type="noConversion"/>
  </si>
  <si>
    <t>業務成本與費用</t>
    <phoneticPr fontId="27" type="noConversion"/>
  </si>
  <si>
    <t xml:space="preserve">  勞務成本</t>
    <phoneticPr fontId="27" type="noConversion"/>
  </si>
  <si>
    <t xml:space="preserve">  銷貨成本</t>
    <phoneticPr fontId="27" type="noConversion"/>
  </si>
  <si>
    <t xml:space="preserve">  投融資業務成本</t>
    <phoneticPr fontId="27" type="noConversion"/>
  </si>
  <si>
    <t xml:space="preserve">  醫療成本</t>
    <phoneticPr fontId="4" type="noConversion"/>
  </si>
  <si>
    <t xml:space="preserve">  出租資產成本</t>
    <phoneticPr fontId="27" type="noConversion"/>
  </si>
  <si>
    <t xml:space="preserve">  其他業務成本</t>
    <phoneticPr fontId="27" type="noConversion"/>
  </si>
  <si>
    <t xml:space="preserve">  行銷及業務費用</t>
    <phoneticPr fontId="4" type="noConversion"/>
  </si>
  <si>
    <t xml:space="preserve">  管理及總務費用</t>
    <phoneticPr fontId="27" type="noConversion"/>
  </si>
  <si>
    <t xml:space="preserve">  研究發展及訓練費用</t>
    <phoneticPr fontId="27" type="noConversion"/>
  </si>
  <si>
    <t xml:space="preserve">  其他業務費用</t>
    <phoneticPr fontId="27" type="noConversion"/>
  </si>
  <si>
    <t>業務賸餘(短絀─)</t>
    <phoneticPr fontId="27" type="noConversion"/>
  </si>
  <si>
    <t>業務外收入</t>
    <phoneticPr fontId="27" type="noConversion"/>
  </si>
  <si>
    <t xml:space="preserve">  財務收入</t>
    <phoneticPr fontId="27" type="noConversion"/>
  </si>
  <si>
    <t xml:space="preserve">  其他業務外收入</t>
    <phoneticPr fontId="27" type="noConversion"/>
  </si>
  <si>
    <t>業務外費用</t>
    <phoneticPr fontId="27" type="noConversion"/>
  </si>
  <si>
    <t xml:space="preserve">  財務費用</t>
    <phoneticPr fontId="27" type="noConversion"/>
  </si>
  <si>
    <t xml:space="preserve">  其他業務外費用</t>
    <phoneticPr fontId="27" type="noConversion"/>
  </si>
  <si>
    <t xml:space="preserve">業務外賸餘（短絀─) </t>
    <phoneticPr fontId="27" type="noConversion"/>
  </si>
  <si>
    <t>本期賸餘（短絀─）</t>
    <phoneticPr fontId="27" type="noConversion"/>
  </si>
  <si>
    <t>新竹縣附屬</t>
    <phoneticPr fontId="4" type="noConversion"/>
  </si>
  <si>
    <t>單位決算</t>
    <phoneticPr fontId="4" type="noConversion"/>
  </si>
  <si>
    <t>特別收入基金基金來源</t>
    <phoneticPr fontId="4" type="noConversion"/>
  </si>
  <si>
    <t>、用途及餘絀綜計表</t>
    <phoneticPr fontId="4" type="noConversion"/>
  </si>
  <si>
    <t>中 華 民 國</t>
    <phoneticPr fontId="4" type="noConversion"/>
  </si>
  <si>
    <t>108 年 度</t>
    <phoneticPr fontId="4" type="noConversion"/>
  </si>
  <si>
    <t>單位：新臺幣元</t>
  </si>
  <si>
    <t>基金別</t>
  </si>
  <si>
    <t>預算數</t>
    <phoneticPr fontId="4" type="noConversion"/>
  </si>
  <si>
    <t>決算核定數與預算數比較</t>
    <phoneticPr fontId="4" type="noConversion"/>
  </si>
  <si>
    <t>期初基金餘額</t>
    <phoneticPr fontId="4" type="noConversion"/>
  </si>
  <si>
    <t>解繳公庫</t>
    <phoneticPr fontId="4" type="noConversion"/>
  </si>
  <si>
    <t>期末基金餘額</t>
    <phoneticPr fontId="4" type="noConversion"/>
  </si>
  <si>
    <t>基金來源</t>
  </si>
  <si>
    <t>基金用途</t>
  </si>
  <si>
    <t>賸餘
（短絀-）</t>
    <phoneticPr fontId="4" type="noConversion"/>
  </si>
  <si>
    <t>新竹縣政府社會處主管</t>
    <phoneticPr fontId="4" type="noConversion"/>
  </si>
  <si>
    <t xml:space="preserve">  新竹縣公益彩券盈餘分配基金</t>
    <phoneticPr fontId="4" type="noConversion"/>
  </si>
  <si>
    <t>新竹縣政府環境保護局主管</t>
    <phoneticPr fontId="4" type="noConversion"/>
  </si>
  <si>
    <t xml:space="preserve">  新竹縣環境污染防制基金</t>
    <phoneticPr fontId="4" type="noConversion"/>
  </si>
  <si>
    <t>新竹縣政府農業處主管</t>
    <phoneticPr fontId="4" type="noConversion"/>
  </si>
  <si>
    <t xml:space="preserve">  新竹縣政府農業發展基金</t>
    <phoneticPr fontId="4" type="noConversion"/>
  </si>
  <si>
    <t>新竹縣政府勞工處主管</t>
    <phoneticPr fontId="4" type="noConversion"/>
  </si>
  <si>
    <t xml:space="preserve">  新竹縣身心障礙者就業基金</t>
    <phoneticPr fontId="4" type="noConversion"/>
  </si>
  <si>
    <t>新竹縣政府教育處主管</t>
    <phoneticPr fontId="4" type="noConversion"/>
  </si>
  <si>
    <t xml:space="preserve">  新竹縣地方教育發展基金</t>
    <phoneticPr fontId="4" type="noConversion"/>
  </si>
  <si>
    <t>合      計</t>
    <phoneticPr fontId="4" type="noConversion"/>
  </si>
  <si>
    <t>決算審定數</t>
    <phoneticPr fontId="4" type="noConversion"/>
  </si>
  <si>
    <t>決算審定數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</si>
</sst>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#,##0.00_);\-\ #,##0.00\ "/>
    <numFmt numFmtId="177" formatCode="#,##0_ "/>
    <numFmt numFmtId="178" formatCode="#,##0.00_);[Red]\(#,##0.00\)"/>
    <numFmt numFmtId="179" formatCode="#,##0_);[Red]\(#,##0\)"/>
    <numFmt numFmtId="180" formatCode="#,##0.00_ "/>
    <numFmt numFmtId="181" formatCode="0_);[Red]\(0\)"/>
    <numFmt numFmtId="182" formatCode="#,###"/>
  </numFmts>
  <fonts count="32">
    <font>
      <sz val="12"/>
      <name val="標楷體"/>
      <family val="4"/>
      <charset val="136"/>
    </font>
    <font>
      <sz val="12"/>
      <name val="Courier"/>
      <family val="3"/>
    </font>
    <font>
      <u/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2"/>
      <name val="標楷體"/>
      <family val="4"/>
      <charset val="136"/>
    </font>
    <font>
      <sz val="2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0"/>
      <name val="新細明體"/>
      <family val="1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1"/>
      <name val="Times New Roman"/>
      <family val="1"/>
    </font>
    <font>
      <sz val="16"/>
      <name val="雅真中楷"/>
      <family val="3"/>
      <charset val="136"/>
    </font>
    <font>
      <b/>
      <sz val="10"/>
      <name val="標楷體"/>
      <family val="4"/>
      <charset val="136"/>
    </font>
    <font>
      <sz val="12"/>
      <name val="細明體"/>
      <family val="3"/>
      <charset val="136"/>
    </font>
    <font>
      <sz val="9"/>
      <name val="標楷體"/>
      <family val="4"/>
      <charset val="136"/>
    </font>
    <font>
      <u/>
      <sz val="22"/>
      <name val="Times New Roman"/>
      <family val="1"/>
    </font>
    <font>
      <sz val="24"/>
      <name val="Times New Roman"/>
      <family val="1"/>
    </font>
    <font>
      <sz val="10"/>
      <name val="標楷體"/>
      <family val="4"/>
      <charset val="136"/>
    </font>
    <font>
      <u/>
      <sz val="22"/>
      <name val="雅真中楷"/>
      <family val="3"/>
      <charset val="136"/>
    </font>
    <font>
      <sz val="9"/>
      <name val="Times New Roman"/>
      <family val="1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9"/>
      <name val="細明體"/>
      <family val="3"/>
      <charset val="136"/>
    </font>
    <font>
      <sz val="24"/>
      <name val="標楷體"/>
      <family val="4"/>
      <charset val="136"/>
    </font>
    <font>
      <u/>
      <sz val="12"/>
      <name val="標楷體"/>
      <family val="4"/>
      <charset val="136"/>
    </font>
    <font>
      <u/>
      <sz val="12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9" fontId="1" fillId="0" borderId="0"/>
    <xf numFmtId="0" fontId="5" fillId="0" borderId="0"/>
    <xf numFmtId="0" fontId="25" fillId="0" borderId="0">
      <alignment vertical="center"/>
    </xf>
    <xf numFmtId="43" fontId="25" fillId="0" borderId="0" applyFont="0" applyFill="0" applyBorder="0" applyAlignment="0" applyProtection="0">
      <alignment vertical="center"/>
    </xf>
  </cellStyleXfs>
  <cellXfs count="297">
    <xf numFmtId="0" fontId="0" fillId="0" borderId="0" xfId="0"/>
    <xf numFmtId="176" fontId="2" fillId="0" borderId="0" xfId="1" applyNumberFormat="1" applyFont="1" applyFill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1" fillId="0" borderId="0" xfId="1" applyNumberFormat="1" applyFill="1" applyAlignment="1">
      <alignment vertical="center"/>
    </xf>
    <xf numFmtId="176" fontId="5" fillId="0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9" fontId="1" fillId="0" borderId="0" xfId="1" applyFill="1" applyAlignment="1">
      <alignment horizontal="centerContinuous" vertical="center"/>
    </xf>
    <xf numFmtId="39" fontId="1" fillId="0" borderId="0" xfId="1" applyFill="1" applyAlignment="1">
      <alignment horizontal="centerContinuous"/>
    </xf>
    <xf numFmtId="39" fontId="1" fillId="0" borderId="0" xfId="1" applyFill="1" applyAlignment="1">
      <alignment vertical="center"/>
    </xf>
    <xf numFmtId="39" fontId="8" fillId="0" borderId="1" xfId="1" applyFont="1" applyFill="1" applyBorder="1" applyAlignment="1">
      <alignment horizontal="center" vertical="center"/>
    </xf>
    <xf numFmtId="39" fontId="9" fillId="0" borderId="1" xfId="1" applyFont="1" applyFill="1" applyBorder="1" applyAlignment="1">
      <alignment horizontal="center" vertical="center"/>
    </xf>
    <xf numFmtId="39" fontId="5" fillId="0" borderId="1" xfId="1" applyFont="1" applyFill="1" applyBorder="1" applyAlignment="1">
      <alignment horizontal="right" vertical="center"/>
    </xf>
    <xf numFmtId="39" fontId="1" fillId="0" borderId="0" xfId="1" applyFill="1" applyBorder="1" applyAlignment="1">
      <alignment horizontal="centerContinuous" vertical="center"/>
    </xf>
    <xf numFmtId="39" fontId="1" fillId="0" borderId="0" xfId="1" applyFill="1" applyBorder="1"/>
    <xf numFmtId="39" fontId="1" fillId="0" borderId="0" xfId="1" applyFill="1" applyBorder="1" applyAlignment="1">
      <alignment vertical="center"/>
    </xf>
    <xf numFmtId="39" fontId="1" fillId="0" borderId="0" xfId="1" applyFill="1"/>
    <xf numFmtId="176" fontId="5" fillId="0" borderId="2" xfId="1" applyNumberFormat="1" applyFont="1" applyFill="1" applyBorder="1" applyAlignment="1" applyProtection="1">
      <alignment horizontal="distributed" vertical="center" wrapText="1"/>
    </xf>
    <xf numFmtId="39" fontId="10" fillId="0" borderId="3" xfId="1" applyFont="1" applyFill="1" applyBorder="1" applyAlignment="1">
      <alignment horizontal="distributed" vertical="center" wrapText="1"/>
    </xf>
    <xf numFmtId="176" fontId="5" fillId="0" borderId="4" xfId="1" applyNumberFormat="1" applyFont="1" applyFill="1" applyBorder="1" applyAlignment="1" applyProtection="1">
      <alignment horizontal="distributed" vertical="center"/>
    </xf>
    <xf numFmtId="176" fontId="5" fillId="0" borderId="3" xfId="1" applyNumberFormat="1" applyFont="1" applyFill="1" applyBorder="1" applyAlignment="1" applyProtection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 applyProtection="1">
      <alignment horizontal="distributed" vertical="center"/>
    </xf>
    <xf numFmtId="176" fontId="10" fillId="0" borderId="7" xfId="1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76" fontId="5" fillId="0" borderId="10" xfId="1" applyNumberFormat="1" applyFont="1" applyFill="1" applyBorder="1" applyAlignment="1" applyProtection="1">
      <alignment horizontal="distributed" vertical="center"/>
    </xf>
    <xf numFmtId="39" fontId="10" fillId="0" borderId="10" xfId="1" applyFont="1" applyFill="1" applyBorder="1" applyAlignment="1">
      <alignment horizontal="distributed" vertical="center"/>
    </xf>
    <xf numFmtId="176" fontId="5" fillId="0" borderId="11" xfId="1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 applyProtection="1">
      <alignment horizontal="center" vertical="center"/>
    </xf>
    <xf numFmtId="176" fontId="1" fillId="0" borderId="0" xfId="1" applyNumberForma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 applyProtection="1">
      <alignment horizontal="distributed" vertical="center"/>
    </xf>
    <xf numFmtId="176" fontId="10" fillId="0" borderId="7" xfId="1" applyNumberFormat="1" applyFont="1" applyFill="1" applyBorder="1" applyAlignment="1" applyProtection="1">
      <alignment horizontal="center" vertical="center"/>
    </xf>
    <xf numFmtId="176" fontId="5" fillId="0" borderId="8" xfId="1" applyNumberFormat="1" applyFont="1" applyFill="1" applyBorder="1" applyAlignment="1" applyProtection="1">
      <alignment horizontal="distributed" vertical="center"/>
    </xf>
    <xf numFmtId="176" fontId="10" fillId="0" borderId="14" xfId="1" applyNumberFormat="1" applyFont="1" applyFill="1" applyBorder="1" applyAlignment="1" applyProtection="1">
      <alignment horizontal="center" vertical="center"/>
    </xf>
    <xf numFmtId="177" fontId="12" fillId="0" borderId="6" xfId="1" applyNumberFormat="1" applyFont="1" applyFill="1" applyBorder="1" applyAlignment="1" applyProtection="1">
      <alignment vertical="center" shrinkToFit="1"/>
    </xf>
    <xf numFmtId="176" fontId="12" fillId="0" borderId="7" xfId="1" applyNumberFormat="1" applyFont="1" applyFill="1" applyBorder="1" applyAlignment="1" applyProtection="1">
      <alignment vertical="center" shrinkToFit="1"/>
    </xf>
    <xf numFmtId="39" fontId="13" fillId="0" borderId="7" xfId="1" quotePrefix="1" applyFont="1" applyFill="1" applyBorder="1" applyAlignment="1" applyProtection="1">
      <alignment vertical="center"/>
      <protection locked="0"/>
    </xf>
    <xf numFmtId="177" fontId="12" fillId="0" borderId="7" xfId="1" applyNumberFormat="1" applyFont="1" applyFill="1" applyBorder="1" applyAlignment="1" applyProtection="1">
      <alignment vertical="center" shrinkToFit="1"/>
    </xf>
    <xf numFmtId="176" fontId="12" fillId="0" borderId="15" xfId="1" applyNumberFormat="1" applyFont="1" applyFill="1" applyBorder="1" applyAlignment="1" applyProtection="1">
      <alignment vertical="center" shrinkToFit="1"/>
    </xf>
    <xf numFmtId="177" fontId="12" fillId="0" borderId="13" xfId="0" applyNumberFormat="1" applyFont="1" applyFill="1" applyBorder="1" applyAlignment="1">
      <alignment vertical="center" shrinkToFit="1"/>
    </xf>
    <xf numFmtId="176" fontId="12" fillId="0" borderId="8" xfId="1" applyNumberFormat="1" applyFont="1" applyFill="1" applyBorder="1" applyAlignment="1" applyProtection="1">
      <alignment vertical="center" shrinkToFit="1"/>
    </xf>
    <xf numFmtId="39" fontId="14" fillId="0" borderId="8" xfId="1" applyFont="1" applyFill="1" applyBorder="1" applyAlignment="1" applyProtection="1">
      <alignment vertical="center"/>
      <protection locked="0"/>
    </xf>
    <xf numFmtId="177" fontId="12" fillId="0" borderId="8" xfId="1" applyNumberFormat="1" applyFont="1" applyFill="1" applyBorder="1" applyAlignment="1" applyProtection="1">
      <alignment vertical="center" shrinkToFit="1"/>
    </xf>
    <xf numFmtId="176" fontId="12" fillId="0" borderId="14" xfId="1" applyNumberFormat="1" applyFont="1" applyFill="1" applyBorder="1" applyAlignment="1" applyProtection="1">
      <alignment vertical="center" shrinkToFit="1"/>
    </xf>
    <xf numFmtId="177" fontId="12" fillId="0" borderId="13" xfId="1" applyNumberFormat="1" applyFont="1" applyFill="1" applyBorder="1" applyAlignment="1" applyProtection="1">
      <alignment vertical="center" shrinkToFit="1"/>
    </xf>
    <xf numFmtId="39" fontId="13" fillId="0" borderId="8" xfId="1" applyFont="1" applyFill="1" applyBorder="1" applyAlignment="1" applyProtection="1">
      <alignment vertical="center"/>
      <protection locked="0"/>
    </xf>
    <xf numFmtId="178" fontId="5" fillId="0" borderId="0" xfId="1" applyNumberFormat="1" applyFont="1" applyFill="1" applyAlignment="1">
      <alignment vertical="center" shrinkToFit="1"/>
    </xf>
    <xf numFmtId="179" fontId="1" fillId="0" borderId="0" xfId="1" applyNumberFormat="1" applyFill="1" applyAlignment="1">
      <alignment vertical="center"/>
    </xf>
    <xf numFmtId="39" fontId="13" fillId="0" borderId="8" xfId="1" quotePrefix="1" applyFont="1" applyFill="1" applyBorder="1" applyAlignment="1" applyProtection="1">
      <alignment vertical="center"/>
      <protection locked="0"/>
    </xf>
    <xf numFmtId="177" fontId="12" fillId="0" borderId="16" xfId="0" applyNumberFormat="1" applyFont="1" applyFill="1" applyBorder="1" applyAlignment="1">
      <alignment vertical="center" shrinkToFit="1"/>
    </xf>
    <xf numFmtId="176" fontId="12" fillId="0" borderId="17" xfId="1" applyNumberFormat="1" applyFont="1" applyFill="1" applyBorder="1" applyAlignment="1" applyProtection="1">
      <alignment vertical="center" shrinkToFit="1"/>
    </xf>
    <xf numFmtId="39" fontId="13" fillId="0" borderId="17" xfId="1" quotePrefix="1" applyFont="1" applyFill="1" applyBorder="1" applyAlignment="1" applyProtection="1">
      <alignment vertical="center"/>
      <protection locked="0"/>
    </xf>
    <xf numFmtId="177" fontId="12" fillId="0" borderId="17" xfId="1" applyNumberFormat="1" applyFont="1" applyFill="1" applyBorder="1" applyAlignment="1" applyProtection="1">
      <alignment vertical="center" shrinkToFit="1"/>
    </xf>
    <xf numFmtId="176" fontId="12" fillId="0" borderId="18" xfId="1" applyNumberFormat="1" applyFont="1" applyFill="1" applyBorder="1" applyAlignment="1" applyProtection="1">
      <alignment vertical="center" shrinkToFit="1"/>
    </xf>
    <xf numFmtId="176" fontId="16" fillId="0" borderId="19" xfId="1" applyNumberFormat="1" applyFont="1" applyFill="1" applyBorder="1" applyAlignment="1">
      <alignment horizontal="left" vertical="top" wrapText="1"/>
    </xf>
    <xf numFmtId="176" fontId="17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Border="1" applyAlignment="1" applyProtection="1">
      <alignment horizontal="left" vertical="center"/>
    </xf>
    <xf numFmtId="176" fontId="11" fillId="0" borderId="0" xfId="1" applyNumberFormat="1" applyFont="1" applyFill="1" applyBorder="1" applyAlignment="1" applyProtection="1">
      <alignment vertical="center"/>
    </xf>
    <xf numFmtId="176" fontId="19" fillId="0" borderId="0" xfId="1" applyNumberFormat="1" applyFont="1" applyFill="1" applyAlignment="1" applyProtection="1">
      <alignment horizontal="center" vertical="center"/>
    </xf>
    <xf numFmtId="0" fontId="10" fillId="0" borderId="0" xfId="0" applyFont="1" applyFill="1" applyAlignment="1">
      <alignment vertical="center"/>
    </xf>
    <xf numFmtId="39" fontId="20" fillId="0" borderId="0" xfId="1" applyFont="1" applyFill="1" applyAlignment="1">
      <alignment horizontal="left" vertical="center"/>
    </xf>
    <xf numFmtId="176" fontId="10" fillId="0" borderId="0" xfId="1" applyNumberFormat="1" applyFont="1" applyFill="1" applyAlignment="1">
      <alignment vertical="center"/>
    </xf>
    <xf numFmtId="176" fontId="7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9" fontId="10" fillId="0" borderId="0" xfId="1" applyFont="1" applyFill="1" applyAlignment="1">
      <alignment horizontal="centerContinuous" vertical="center"/>
    </xf>
    <xf numFmtId="39" fontId="10" fillId="0" borderId="0" xfId="1" applyFont="1" applyFill="1" applyAlignment="1">
      <alignment horizontal="centerContinuous"/>
    </xf>
    <xf numFmtId="39" fontId="10" fillId="0" borderId="0" xfId="1" applyFont="1" applyFill="1" applyAlignment="1">
      <alignment vertical="center"/>
    </xf>
    <xf numFmtId="39" fontId="10" fillId="0" borderId="1" xfId="1" applyFont="1" applyFill="1" applyBorder="1" applyAlignment="1">
      <alignment horizontal="right" vertical="center"/>
    </xf>
    <xf numFmtId="39" fontId="10" fillId="0" borderId="0" xfId="1" applyFont="1" applyFill="1" applyBorder="1" applyAlignment="1">
      <alignment horizontal="centerContinuous" vertical="center"/>
    </xf>
    <xf numFmtId="39" fontId="10" fillId="0" borderId="0" xfId="1" applyFont="1" applyFill="1" applyBorder="1"/>
    <xf numFmtId="39" fontId="10" fillId="0" borderId="0" xfId="1" applyFont="1" applyFill="1" applyBorder="1" applyAlignment="1">
      <alignment vertical="center"/>
    </xf>
    <xf numFmtId="39" fontId="10" fillId="0" borderId="0" xfId="1" applyFont="1" applyFill="1"/>
    <xf numFmtId="176" fontId="5" fillId="0" borderId="2" xfId="1" applyNumberFormat="1" applyFont="1" applyFill="1" applyBorder="1" applyAlignment="1">
      <alignment horizontal="distributed" vertical="center"/>
    </xf>
    <xf numFmtId="49" fontId="5" fillId="0" borderId="3" xfId="1" applyNumberFormat="1" applyFont="1" applyFill="1" applyBorder="1" applyAlignment="1" applyProtection="1">
      <alignment horizontal="distributed" vertical="center" wrapText="1"/>
    </xf>
    <xf numFmtId="49" fontId="10" fillId="0" borderId="3" xfId="1" applyNumberFormat="1" applyFont="1" applyFill="1" applyBorder="1" applyAlignment="1" applyProtection="1">
      <alignment horizontal="distributed" vertical="center" wrapText="1"/>
    </xf>
    <xf numFmtId="49" fontId="10" fillId="0" borderId="3" xfId="0" applyNumberFormat="1" applyFont="1" applyFill="1" applyBorder="1" applyAlignment="1">
      <alignment horizontal="distributed" vertical="center" wrapText="1"/>
    </xf>
    <xf numFmtId="49" fontId="10" fillId="0" borderId="5" xfId="0" applyNumberFormat="1" applyFont="1" applyFill="1" applyBorder="1" applyAlignment="1">
      <alignment horizontal="distributed" vertical="center" wrapText="1"/>
    </xf>
    <xf numFmtId="49" fontId="21" fillId="0" borderId="20" xfId="1" applyNumberFormat="1" applyFont="1" applyFill="1" applyBorder="1" applyAlignment="1" applyProtection="1">
      <alignment horizontal="distributed" vertical="center" wrapText="1"/>
    </xf>
    <xf numFmtId="49" fontId="12" fillId="0" borderId="5" xfId="0" applyNumberFormat="1" applyFont="1" applyFill="1" applyBorder="1" applyAlignment="1">
      <alignment horizontal="distributed" vertical="center" wrapText="1"/>
    </xf>
    <xf numFmtId="176" fontId="10" fillId="0" borderId="0" xfId="1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distributed" vertical="center"/>
    </xf>
    <xf numFmtId="49" fontId="5" fillId="0" borderId="9" xfId="1" applyNumberFormat="1" applyFont="1" applyFill="1" applyBorder="1" applyAlignment="1">
      <alignment horizontal="distributed" vertical="center" wrapText="1"/>
    </xf>
    <xf numFmtId="49" fontId="10" fillId="0" borderId="9" xfId="1" applyNumberFormat="1" applyFont="1" applyFill="1" applyBorder="1" applyAlignment="1">
      <alignment horizontal="distributed" vertical="center" wrapText="1"/>
    </xf>
    <xf numFmtId="49" fontId="10" fillId="0" borderId="22" xfId="1" applyNumberFormat="1" applyFont="1" applyFill="1" applyBorder="1" applyAlignment="1">
      <alignment horizontal="distributed" vertical="center" wrapText="1"/>
    </xf>
    <xf numFmtId="49" fontId="21" fillId="0" borderId="23" xfId="1" applyNumberFormat="1" applyFont="1" applyFill="1" applyBorder="1" applyAlignment="1">
      <alignment horizontal="distributed" vertical="center" wrapText="1"/>
    </xf>
    <xf numFmtId="49" fontId="12" fillId="0" borderId="22" xfId="1" applyNumberFormat="1" applyFont="1" applyFill="1" applyBorder="1" applyAlignment="1">
      <alignment horizontal="distributed" vertical="center" wrapText="1"/>
    </xf>
    <xf numFmtId="39" fontId="13" fillId="0" borderId="6" xfId="1" quotePrefix="1" applyFont="1" applyFill="1" applyBorder="1" applyAlignment="1" applyProtection="1">
      <alignment vertical="center"/>
      <protection locked="0"/>
    </xf>
    <xf numFmtId="176" fontId="23" fillId="0" borderId="24" xfId="1" applyNumberFormat="1" applyFont="1" applyFill="1" applyBorder="1" applyAlignment="1" applyProtection="1">
      <alignment vertical="center" shrinkToFit="1"/>
    </xf>
    <xf numFmtId="176" fontId="23" fillId="0" borderId="15" xfId="1" applyNumberFormat="1" applyFont="1" applyFill="1" applyBorder="1" applyAlignment="1" applyProtection="1">
      <alignment horizontal="center" vertical="center" shrinkToFit="1"/>
    </xf>
    <xf numFmtId="39" fontId="14" fillId="0" borderId="13" xfId="1" applyFont="1" applyFill="1" applyBorder="1" applyAlignment="1" applyProtection="1">
      <alignment vertical="center"/>
      <protection locked="0"/>
    </xf>
    <xf numFmtId="176" fontId="23" fillId="0" borderId="25" xfId="1" applyNumberFormat="1" applyFont="1" applyFill="1" applyBorder="1" applyAlignment="1" applyProtection="1">
      <alignment vertical="center" shrinkToFit="1"/>
    </xf>
    <xf numFmtId="176" fontId="23" fillId="0" borderId="14" xfId="1" applyNumberFormat="1" applyFont="1" applyFill="1" applyBorder="1" applyAlignment="1" applyProtection="1">
      <alignment horizontal="center" vertical="center" shrinkToFit="1"/>
    </xf>
    <xf numFmtId="39" fontId="13" fillId="0" borderId="13" xfId="1" applyFont="1" applyFill="1" applyBorder="1" applyAlignment="1" applyProtection="1">
      <alignment vertical="center"/>
      <protection locked="0"/>
    </xf>
    <xf numFmtId="39" fontId="13" fillId="0" borderId="16" xfId="1" quotePrefix="1" applyFont="1" applyFill="1" applyBorder="1" applyAlignment="1" applyProtection="1">
      <alignment vertical="center"/>
      <protection locked="0"/>
    </xf>
    <xf numFmtId="176" fontId="23" fillId="0" borderId="26" xfId="1" applyNumberFormat="1" applyFont="1" applyFill="1" applyBorder="1" applyAlignment="1" applyProtection="1">
      <alignment vertical="center" shrinkToFit="1"/>
    </xf>
    <xf numFmtId="176" fontId="23" fillId="0" borderId="18" xfId="1" applyNumberFormat="1" applyFont="1" applyFill="1" applyBorder="1" applyAlignment="1" applyProtection="1">
      <alignment horizontal="center" vertical="center" shrinkToFit="1"/>
    </xf>
    <xf numFmtId="39" fontId="16" fillId="0" borderId="19" xfId="1" applyFont="1" applyFill="1" applyBorder="1" applyAlignment="1" applyProtection="1">
      <alignment vertical="center" wrapText="1"/>
      <protection locked="0"/>
    </xf>
    <xf numFmtId="0" fontId="24" fillId="0" borderId="19" xfId="0" applyFont="1" applyBorder="1" applyAlignment="1">
      <alignment vertical="center" wrapText="1"/>
    </xf>
    <xf numFmtId="176" fontId="23" fillId="0" borderId="0" xfId="1" applyNumberFormat="1" applyFont="1" applyFill="1" applyBorder="1" applyAlignment="1" applyProtection="1">
      <alignment vertical="center" shrinkToFit="1"/>
    </xf>
    <xf numFmtId="176" fontId="23" fillId="0" borderId="0" xfId="1" applyNumberFormat="1" applyFont="1" applyFill="1" applyBorder="1" applyAlignment="1" applyProtection="1">
      <alignment horizontal="center" vertical="center" shrinkToFit="1"/>
    </xf>
    <xf numFmtId="39" fontId="13" fillId="0" borderId="0" xfId="1" quotePrefix="1" applyFont="1" applyFill="1" applyBorder="1" applyAlignment="1" applyProtection="1">
      <alignment vertical="center"/>
      <protection locked="0"/>
    </xf>
    <xf numFmtId="177" fontId="12" fillId="0" borderId="0" xfId="1" applyNumberFormat="1" applyFont="1" applyFill="1" applyBorder="1" applyAlignment="1" applyProtection="1">
      <alignment vertical="center" shrinkToFit="1"/>
    </xf>
    <xf numFmtId="176" fontId="12" fillId="0" borderId="0" xfId="1" applyNumberFormat="1" applyFont="1" applyFill="1" applyBorder="1" applyAlignment="1" applyProtection="1">
      <alignment vertical="center" shrinkToFit="1"/>
    </xf>
    <xf numFmtId="176" fontId="5" fillId="0" borderId="0" xfId="1" applyNumberFormat="1" applyFont="1" applyFill="1" applyBorder="1" applyAlignment="1" applyProtection="1">
      <alignment horizontal="left" vertical="center"/>
    </xf>
    <xf numFmtId="178" fontId="10" fillId="0" borderId="0" xfId="1" applyNumberFormat="1" applyFont="1" applyFill="1" applyBorder="1" applyAlignment="1">
      <alignment vertical="center" shrinkToFit="1"/>
    </xf>
    <xf numFmtId="178" fontId="10" fillId="0" borderId="0" xfId="1" applyNumberFormat="1" applyFont="1" applyFill="1" applyAlignment="1">
      <alignment vertical="center" shrinkToFit="1"/>
    </xf>
    <xf numFmtId="176" fontId="5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 applyProtection="1">
      <alignment horizontal="center" vertical="center"/>
      <protection locked="0"/>
    </xf>
    <xf numFmtId="176" fontId="11" fillId="0" borderId="0" xfId="1" applyNumberFormat="1" applyFont="1" applyFill="1" applyAlignment="1" applyProtection="1">
      <alignment vertical="center"/>
      <protection locked="0"/>
    </xf>
    <xf numFmtId="39" fontId="7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39" fontId="25" fillId="0" borderId="0" xfId="1" applyFont="1" applyFill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39" fontId="25" fillId="0" borderId="0" xfId="1" applyFont="1" applyFill="1" applyAlignment="1" applyProtection="1">
      <alignment horizontal="centerContinuous" vertical="center"/>
      <protection locked="0"/>
    </xf>
    <xf numFmtId="39" fontId="9" fillId="0" borderId="1" xfId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39" fontId="5" fillId="0" borderId="0" xfId="1" applyFont="1" applyFill="1" applyBorder="1" applyAlignment="1" applyProtection="1">
      <alignment horizontal="right"/>
      <protection locked="0"/>
    </xf>
    <xf numFmtId="39" fontId="26" fillId="0" borderId="0" xfId="1" applyFont="1" applyFill="1" applyAlignment="1" applyProtection="1">
      <alignment horizontal="centerContinuous" vertical="center"/>
      <protection locked="0"/>
    </xf>
    <xf numFmtId="39" fontId="26" fillId="0" borderId="0" xfId="1" applyFont="1" applyFill="1" applyAlignment="1" applyProtection="1">
      <alignment vertical="center"/>
      <protection locked="0"/>
    </xf>
    <xf numFmtId="176" fontId="5" fillId="0" borderId="2" xfId="1" applyNumberFormat="1" applyFont="1" applyFill="1" applyBorder="1" applyAlignment="1" applyProtection="1">
      <alignment horizontal="distributed" vertical="center" shrinkToFit="1"/>
      <protection locked="0"/>
    </xf>
    <xf numFmtId="176" fontId="5" fillId="0" borderId="3" xfId="1" applyNumberFormat="1" applyFont="1" applyFill="1" applyBorder="1" applyAlignment="1" applyProtection="1">
      <alignment horizontal="distributed" vertical="center" shrinkToFit="1"/>
      <protection locked="0"/>
    </xf>
    <xf numFmtId="39" fontId="5" fillId="0" borderId="3" xfId="1" applyFont="1" applyFill="1" applyBorder="1" applyAlignment="1" applyProtection="1">
      <alignment horizontal="distributed" vertical="center" shrinkToFit="1"/>
      <protection locked="0"/>
    </xf>
    <xf numFmtId="0" fontId="5" fillId="0" borderId="5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>
      <alignment horizontal="distributed" vertical="center" shrinkToFit="1"/>
    </xf>
    <xf numFmtId="176" fontId="5" fillId="0" borderId="9" xfId="1" applyNumberFormat="1" applyFont="1" applyFill="1" applyBorder="1" applyAlignment="1" applyProtection="1">
      <alignment horizontal="distributed" vertical="center" shrinkToFit="1"/>
      <protection locked="0"/>
    </xf>
    <xf numFmtId="176" fontId="5" fillId="0" borderId="22" xfId="1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13" xfId="2" applyFont="1" applyFill="1" applyBorder="1" applyAlignment="1" applyProtection="1">
      <alignment vertical="center" shrinkToFit="1"/>
      <protection hidden="1"/>
    </xf>
    <xf numFmtId="177" fontId="14" fillId="0" borderId="8" xfId="1" applyNumberFormat="1" applyFont="1" applyFill="1" applyBorder="1" applyAlignment="1" applyProtection="1">
      <alignment vertical="center" shrinkToFit="1"/>
      <protection locked="0"/>
    </xf>
    <xf numFmtId="180" fontId="14" fillId="0" borderId="8" xfId="1" applyNumberFormat="1" applyFont="1" applyFill="1" applyBorder="1" applyAlignment="1" applyProtection="1">
      <alignment vertical="center" shrinkToFit="1"/>
      <protection locked="0"/>
    </xf>
    <xf numFmtId="180" fontId="14" fillId="0" borderId="14" xfId="1" applyNumberFormat="1" applyFont="1" applyFill="1" applyBorder="1" applyAlignment="1" applyProtection="1">
      <alignment vertical="center" shrinkToFit="1"/>
      <protection locked="0"/>
    </xf>
    <xf numFmtId="0" fontId="5" fillId="0" borderId="13" xfId="2" quotePrefix="1" applyFont="1" applyFill="1" applyBorder="1" applyAlignment="1" applyProtection="1">
      <alignment vertical="center" shrinkToFit="1"/>
      <protection hidden="1"/>
    </xf>
    <xf numFmtId="0" fontId="5" fillId="0" borderId="13" xfId="2" quotePrefix="1" applyFont="1" applyFill="1" applyBorder="1" applyAlignment="1" applyProtection="1">
      <alignment vertical="center"/>
      <protection hidden="1"/>
    </xf>
    <xf numFmtId="176" fontId="11" fillId="0" borderId="0" xfId="1" applyNumberFormat="1" applyFont="1" applyFill="1" applyBorder="1" applyAlignment="1" applyProtection="1">
      <alignment vertical="center"/>
      <protection locked="0"/>
    </xf>
    <xf numFmtId="0" fontId="5" fillId="0" borderId="16" xfId="2" applyFont="1" applyFill="1" applyBorder="1" applyAlignment="1" applyProtection="1">
      <alignment vertical="center" shrinkToFit="1"/>
      <protection hidden="1"/>
    </xf>
    <xf numFmtId="177" fontId="14" fillId="0" borderId="17" xfId="1" applyNumberFormat="1" applyFont="1" applyFill="1" applyBorder="1" applyAlignment="1" applyProtection="1">
      <alignment vertical="center" shrinkToFit="1"/>
      <protection locked="0"/>
    </xf>
    <xf numFmtId="180" fontId="14" fillId="0" borderId="17" xfId="1" applyNumberFormat="1" applyFont="1" applyFill="1" applyBorder="1" applyAlignment="1" applyProtection="1">
      <alignment vertical="center" shrinkToFit="1"/>
      <protection locked="0"/>
    </xf>
    <xf numFmtId="180" fontId="14" fillId="0" borderId="18" xfId="1" applyNumberFormat="1" applyFont="1" applyFill="1" applyBorder="1" applyAlignment="1" applyProtection="1">
      <alignment vertical="center"/>
      <protection locked="0"/>
    </xf>
    <xf numFmtId="176" fontId="18" fillId="0" borderId="0" xfId="1" applyNumberFormat="1" applyFont="1" applyFill="1" applyBorder="1" applyAlignment="1" applyProtection="1">
      <alignment horizontal="left" vertical="center"/>
      <protection locked="0"/>
    </xf>
    <xf numFmtId="176" fontId="18" fillId="0" borderId="0" xfId="1" applyNumberFormat="1" applyFont="1" applyFill="1" applyBorder="1" applyAlignment="1" applyProtection="1">
      <alignment vertical="center"/>
      <protection locked="0"/>
    </xf>
    <xf numFmtId="176" fontId="21" fillId="0" borderId="0" xfId="1" applyNumberFormat="1" applyFont="1" applyFill="1" applyBorder="1" applyAlignment="1" applyProtection="1">
      <alignment horizontal="left" vertical="center"/>
      <protection locked="0"/>
    </xf>
    <xf numFmtId="176" fontId="21" fillId="0" borderId="0" xfId="1" applyNumberFormat="1" applyFont="1" applyFill="1" applyBorder="1" applyAlignment="1" applyProtection="1">
      <alignment vertical="center"/>
      <protection locked="0"/>
    </xf>
    <xf numFmtId="176" fontId="21" fillId="0" borderId="0" xfId="1" applyNumberFormat="1" applyFont="1" applyFill="1" applyAlignment="1" applyProtection="1">
      <alignment vertical="center"/>
      <protection locked="0"/>
    </xf>
    <xf numFmtId="176" fontId="28" fillId="0" borderId="0" xfId="1" applyNumberFormat="1" applyFont="1" applyFill="1" applyAlignment="1" applyProtection="1">
      <alignment horizontal="right" vertical="center"/>
      <protection locked="0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9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181" fontId="6" fillId="0" borderId="0" xfId="1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vertical="center"/>
    </xf>
    <xf numFmtId="176" fontId="30" fillId="0" borderId="0" xfId="1" applyNumberFormat="1" applyFont="1" applyFill="1" applyAlignment="1" applyProtection="1">
      <alignment vertical="center"/>
      <protection locked="0"/>
    </xf>
    <xf numFmtId="176" fontId="25" fillId="0" borderId="0" xfId="1" applyNumberFormat="1" applyFont="1" applyFill="1" applyAlignment="1" applyProtection="1">
      <alignment vertical="center"/>
      <protection locked="0"/>
    </xf>
    <xf numFmtId="39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>
      <alignment horizontal="right" vertical="center"/>
    </xf>
    <xf numFmtId="0" fontId="31" fillId="2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181" fontId="25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5" fillId="0" borderId="0" xfId="1" applyNumberFormat="1" applyFont="1" applyFill="1" applyAlignment="1" applyProtection="1">
      <alignment horizontal="right" vertical="center"/>
      <protection locked="0"/>
    </xf>
    <xf numFmtId="39" fontId="9" fillId="0" borderId="0" xfId="1" applyFont="1" applyFill="1" applyBorder="1" applyAlignment="1" applyProtection="1">
      <alignment horizontal="left" vertical="center"/>
      <protection locked="0"/>
    </xf>
    <xf numFmtId="39" fontId="5" fillId="0" borderId="0" xfId="1" applyFont="1" applyFill="1" applyAlignment="1" applyProtection="1">
      <alignment horizontal="centerContinuous" vertical="center"/>
      <protection locked="0"/>
    </xf>
    <xf numFmtId="181" fontId="5" fillId="0" borderId="0" xfId="1" applyNumberFormat="1" applyFont="1" applyFill="1" applyAlignment="1" applyProtection="1">
      <alignment horizontal="centerContinuous" vertical="center"/>
      <protection locked="0"/>
    </xf>
    <xf numFmtId="49" fontId="5" fillId="0" borderId="0" xfId="1" applyNumberFormat="1" applyFont="1" applyFill="1" applyAlignment="1" applyProtection="1">
      <alignment horizontal="right" vertical="center"/>
      <protection locked="0"/>
    </xf>
    <xf numFmtId="49" fontId="5" fillId="0" borderId="0" xfId="1" applyNumberFormat="1" applyFont="1" applyFill="1" applyBorder="1" applyAlignment="1" applyProtection="1">
      <alignment horizontal="right" vertical="center"/>
      <protection locked="0"/>
    </xf>
    <xf numFmtId="178" fontId="9" fillId="0" borderId="1" xfId="1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/>
    <xf numFmtId="49" fontId="9" fillId="0" borderId="1" xfId="1" applyNumberFormat="1" applyFont="1" applyFill="1" applyBorder="1" applyAlignment="1" applyProtection="1">
      <alignment vertical="center"/>
      <protection locked="0"/>
    </xf>
    <xf numFmtId="176" fontId="5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76" fontId="0" fillId="0" borderId="1" xfId="1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>
      <alignment horizontal="distributed" vertical="center"/>
    </xf>
    <xf numFmtId="49" fontId="5" fillId="0" borderId="3" xfId="1" applyNumberFormat="1" applyFont="1" applyFill="1" applyBorder="1" applyAlignment="1" applyProtection="1">
      <alignment horizontal="distributed" vertical="center" shrinkToFit="1"/>
      <protection locked="0"/>
    </xf>
    <xf numFmtId="49" fontId="5" fillId="0" borderId="3" xfId="0" applyNumberFormat="1" applyFont="1" applyFill="1" applyBorder="1" applyAlignment="1">
      <alignment horizontal="distributed" vertical="center" shrinkToFit="1"/>
    </xf>
    <xf numFmtId="49" fontId="5" fillId="0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3" xfId="1" quotePrefix="1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2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5" xfId="0" applyNumberFormat="1" applyFont="1" applyFill="1" applyBorder="1" applyAlignment="1">
      <alignment horizontal="distributed" vertical="center" wrapText="1" shrinkToFit="1"/>
    </xf>
    <xf numFmtId="49" fontId="5" fillId="0" borderId="3" xfId="1" applyNumberFormat="1" applyFont="1" applyFill="1" applyBorder="1" applyAlignment="1" applyProtection="1">
      <alignment horizontal="distributed" vertical="center"/>
      <protection locked="0"/>
    </xf>
    <xf numFmtId="49" fontId="5" fillId="0" borderId="5" xfId="0" applyNumberFormat="1" applyFont="1" applyFill="1" applyBorder="1" applyAlignment="1">
      <alignment horizontal="distributed" vertical="center" shrinkToFit="1"/>
    </xf>
    <xf numFmtId="49" fontId="5" fillId="0" borderId="20" xfId="1" applyNumberFormat="1" applyFont="1" applyFill="1" applyBorder="1" applyAlignment="1" applyProtection="1">
      <alignment horizontal="distributed" vertical="center" wrapText="1" shrinkToFit="1"/>
      <protection locked="0"/>
    </xf>
    <xf numFmtId="176" fontId="5" fillId="0" borderId="0" xfId="1" applyNumberFormat="1" applyFont="1" applyFill="1" applyAlignment="1" applyProtection="1">
      <alignment vertical="center"/>
      <protection locked="0"/>
    </xf>
    <xf numFmtId="49" fontId="5" fillId="0" borderId="6" xfId="0" applyNumberFormat="1" applyFont="1" applyFill="1" applyBorder="1" applyAlignment="1">
      <alignment horizontal="distributed" vertical="center"/>
    </xf>
    <xf numFmtId="49" fontId="5" fillId="0" borderId="7" xfId="1" applyNumberFormat="1" applyFont="1" applyFill="1" applyBorder="1" applyAlignment="1" applyProtection="1">
      <alignment horizontal="distributed" vertical="center" shrinkToFit="1"/>
      <protection locked="0"/>
    </xf>
    <xf numFmtId="49" fontId="5" fillId="0" borderId="7" xfId="0" applyNumberFormat="1" applyFont="1" applyFill="1" applyBorder="1" applyAlignment="1">
      <alignment horizontal="distributed" vertical="center" shrinkToFit="1"/>
    </xf>
    <xf numFmtId="178" fontId="5" fillId="0" borderId="7" xfId="0" applyNumberFormat="1" applyFont="1" applyFill="1" applyBorder="1" applyAlignment="1">
      <alignment horizontal="distributed" vertical="center" shrinkToFit="1"/>
    </xf>
    <xf numFmtId="49" fontId="5" fillId="2" borderId="9" xfId="1" applyNumberFormat="1" applyFont="1" applyFill="1" applyBorder="1" applyAlignment="1" applyProtection="1">
      <alignment horizontal="distributed" vertical="center" shrinkToFit="1"/>
      <protection locked="0"/>
    </xf>
    <xf numFmtId="49" fontId="5" fillId="2" borderId="9" xfId="0" applyNumberFormat="1" applyFont="1" applyFill="1" applyBorder="1" applyAlignment="1">
      <alignment horizontal="distributed" vertical="center" shrinkToFit="1"/>
    </xf>
    <xf numFmtId="49" fontId="5" fillId="0" borderId="9" xfId="1" applyNumberFormat="1" applyFont="1" applyFill="1" applyBorder="1" applyAlignment="1" applyProtection="1">
      <alignment horizontal="distributed" vertical="center" shrinkToFit="1"/>
      <protection locked="0"/>
    </xf>
    <xf numFmtId="49" fontId="5" fillId="0" borderId="9" xfId="0" applyNumberFormat="1" applyFont="1" applyFill="1" applyBorder="1" applyAlignment="1">
      <alignment horizontal="distributed" vertical="center" shrinkToFit="1"/>
    </xf>
    <xf numFmtId="49" fontId="5" fillId="0" borderId="15" xfId="0" applyNumberFormat="1" applyFont="1" applyFill="1" applyBorder="1" applyAlignment="1">
      <alignment horizontal="distributed" vertical="center" shrinkToFit="1"/>
    </xf>
    <xf numFmtId="49" fontId="5" fillId="0" borderId="7" xfId="1" applyNumberFormat="1" applyFont="1" applyFill="1" applyBorder="1" applyAlignment="1" applyProtection="1">
      <alignment horizontal="distributed" vertical="center"/>
      <protection locked="0"/>
    </xf>
    <xf numFmtId="49" fontId="5" fillId="0" borderId="24" xfId="1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6" xfId="2" applyFont="1" applyFill="1" applyBorder="1" applyAlignment="1" applyProtection="1">
      <alignment vertical="center"/>
      <protection hidden="1"/>
    </xf>
    <xf numFmtId="177" fontId="14" fillId="0" borderId="7" xfId="1" applyNumberFormat="1" applyFont="1" applyFill="1" applyBorder="1" applyAlignment="1" applyProtection="1">
      <alignment vertical="center" shrinkToFit="1"/>
      <protection locked="0"/>
    </xf>
    <xf numFmtId="180" fontId="14" fillId="0" borderId="7" xfId="1" applyNumberFormat="1" applyFont="1" applyFill="1" applyBorder="1" applyAlignment="1" applyProtection="1">
      <alignment vertical="center" shrinkToFit="1"/>
      <protection locked="0"/>
    </xf>
    <xf numFmtId="176" fontId="14" fillId="2" borderId="7" xfId="1" applyNumberFormat="1" applyFont="1" applyFill="1" applyBorder="1" applyAlignment="1" applyProtection="1">
      <alignment vertical="center" shrinkToFit="1"/>
      <protection locked="0"/>
    </xf>
    <xf numFmtId="2" fontId="14" fillId="2" borderId="8" xfId="1" applyNumberFormat="1" applyFont="1" applyFill="1" applyBorder="1" applyAlignment="1" applyProtection="1">
      <alignment vertical="center" shrinkToFit="1"/>
      <protection locked="0"/>
    </xf>
    <xf numFmtId="181" fontId="14" fillId="2" borderId="8" xfId="1" applyNumberFormat="1" applyFont="1" applyFill="1" applyBorder="1" applyAlignment="1" applyProtection="1">
      <alignment vertical="center" shrinkToFit="1"/>
      <protection locked="0"/>
    </xf>
    <xf numFmtId="179" fontId="14" fillId="0" borderId="7" xfId="1" applyNumberFormat="1" applyFont="1" applyFill="1" applyBorder="1" applyAlignment="1" applyProtection="1">
      <alignment vertical="center" shrinkToFit="1"/>
      <protection locked="0"/>
    </xf>
    <xf numFmtId="176" fontId="14" fillId="0" borderId="7" xfId="1" applyNumberFormat="1" applyFont="1" applyFill="1" applyBorder="1" applyAlignment="1" applyProtection="1">
      <alignment vertical="center" shrinkToFit="1"/>
      <protection locked="0"/>
    </xf>
    <xf numFmtId="2" fontId="14" fillId="0" borderId="15" xfId="1" applyNumberFormat="1" applyFont="1" applyFill="1" applyBorder="1" applyAlignment="1" applyProtection="1">
      <alignment vertical="center" shrinkToFit="1"/>
      <protection locked="0"/>
    </xf>
    <xf numFmtId="176" fontId="14" fillId="0" borderId="7" xfId="1" applyNumberFormat="1" applyFont="1" applyFill="1" applyBorder="1" applyAlignment="1" applyProtection="1">
      <alignment vertical="center"/>
      <protection locked="0"/>
    </xf>
    <xf numFmtId="180" fontId="14" fillId="0" borderId="15" xfId="1" applyNumberFormat="1" applyFont="1" applyFill="1" applyBorder="1" applyAlignment="1" applyProtection="1">
      <alignment vertical="center" shrinkToFit="1"/>
      <protection locked="0"/>
    </xf>
    <xf numFmtId="177" fontId="14" fillId="0" borderId="24" xfId="1" applyNumberFormat="1" applyFont="1" applyFill="1" applyBorder="1" applyAlignment="1" applyProtection="1">
      <alignment vertical="center" shrinkToFit="1"/>
      <protection locked="0"/>
    </xf>
    <xf numFmtId="0" fontId="5" fillId="0" borderId="13" xfId="2" applyFont="1" applyFill="1" applyBorder="1" applyAlignment="1" applyProtection="1">
      <alignment vertical="center"/>
      <protection hidden="1"/>
    </xf>
    <xf numFmtId="176" fontId="14" fillId="2" borderId="8" xfId="1" applyNumberFormat="1" applyFont="1" applyFill="1" applyBorder="1" applyAlignment="1" applyProtection="1">
      <alignment vertical="center" shrinkToFit="1"/>
      <protection locked="0"/>
    </xf>
    <xf numFmtId="179" fontId="14" fillId="0" borderId="8" xfId="1" applyNumberFormat="1" applyFont="1" applyFill="1" applyBorder="1" applyAlignment="1" applyProtection="1">
      <alignment vertical="center" shrinkToFit="1"/>
      <protection locked="0"/>
    </xf>
    <xf numFmtId="176" fontId="14" fillId="0" borderId="8" xfId="1" applyNumberFormat="1" applyFont="1" applyFill="1" applyBorder="1" applyAlignment="1" applyProtection="1">
      <alignment vertical="center" shrinkToFit="1"/>
      <protection locked="0"/>
    </xf>
    <xf numFmtId="2" fontId="14" fillId="0" borderId="14" xfId="1" applyNumberFormat="1" applyFont="1" applyFill="1" applyBorder="1" applyAlignment="1" applyProtection="1">
      <alignment vertical="center" shrinkToFit="1"/>
      <protection locked="0"/>
    </xf>
    <xf numFmtId="176" fontId="14" fillId="0" borderId="8" xfId="1" applyNumberFormat="1" applyFont="1" applyFill="1" applyBorder="1" applyAlignment="1" applyProtection="1">
      <alignment vertical="center"/>
      <protection locked="0"/>
    </xf>
    <xf numFmtId="177" fontId="14" fillId="0" borderId="25" xfId="1" applyNumberFormat="1" applyFont="1" applyFill="1" applyBorder="1" applyAlignment="1" applyProtection="1">
      <alignment vertical="center" shrinkToFit="1"/>
      <protection locked="0"/>
    </xf>
    <xf numFmtId="0" fontId="5" fillId="0" borderId="16" xfId="2" applyFont="1" applyFill="1" applyBorder="1" applyAlignment="1" applyProtection="1">
      <alignment vertical="center"/>
      <protection hidden="1"/>
    </xf>
    <xf numFmtId="180" fontId="14" fillId="0" borderId="17" xfId="1" applyNumberFormat="1" applyFont="1" applyFill="1" applyBorder="1" applyAlignment="1" applyProtection="1">
      <alignment horizontal="right" vertical="center" shrinkToFit="1"/>
      <protection locked="0"/>
    </xf>
    <xf numFmtId="176" fontId="14" fillId="2" borderId="17" xfId="1" applyNumberFormat="1" applyFont="1" applyFill="1" applyBorder="1" applyAlignment="1" applyProtection="1">
      <alignment vertical="center" shrinkToFit="1"/>
      <protection locked="0"/>
    </xf>
    <xf numFmtId="2" fontId="14" fillId="2" borderId="17" xfId="1" applyNumberFormat="1" applyFont="1" applyFill="1" applyBorder="1" applyAlignment="1" applyProtection="1">
      <alignment vertical="center" shrinkToFit="1"/>
      <protection locked="0"/>
    </xf>
    <xf numFmtId="181" fontId="14" fillId="2" borderId="17" xfId="1" applyNumberFormat="1" applyFont="1" applyFill="1" applyBorder="1" applyAlignment="1" applyProtection="1">
      <alignment vertical="center" shrinkToFit="1"/>
      <protection locked="0"/>
    </xf>
    <xf numFmtId="176" fontId="14" fillId="0" borderId="17" xfId="1" applyNumberFormat="1" applyFont="1" applyFill="1" applyBorder="1" applyAlignment="1" applyProtection="1">
      <alignment vertical="center" shrinkToFit="1"/>
      <protection locked="0"/>
    </xf>
    <xf numFmtId="2" fontId="14" fillId="0" borderId="18" xfId="1" applyNumberFormat="1" applyFont="1" applyFill="1" applyBorder="1" applyAlignment="1" applyProtection="1">
      <alignment vertical="center" shrinkToFit="1"/>
      <protection locked="0"/>
    </xf>
    <xf numFmtId="176" fontId="14" fillId="0" borderId="17" xfId="1" applyNumberFormat="1" applyFont="1" applyFill="1" applyBorder="1" applyAlignment="1" applyProtection="1">
      <alignment vertical="center"/>
      <protection locked="0"/>
    </xf>
    <xf numFmtId="180" fontId="14" fillId="0" borderId="18" xfId="1" applyNumberFormat="1" applyFont="1" applyFill="1" applyBorder="1" applyAlignment="1" applyProtection="1">
      <alignment vertical="center" shrinkToFit="1"/>
      <protection locked="0"/>
    </xf>
    <xf numFmtId="177" fontId="14" fillId="0" borderId="26" xfId="1" applyNumberFormat="1" applyFont="1" applyFill="1" applyBorder="1" applyAlignment="1" applyProtection="1">
      <alignment vertical="center" shrinkToFit="1"/>
      <protection locked="0"/>
    </xf>
    <xf numFmtId="181" fontId="5" fillId="0" borderId="0" xfId="1" applyNumberFormat="1" applyFont="1" applyFill="1" applyAlignment="1" applyProtection="1">
      <alignment vertical="center"/>
      <protection locked="0"/>
    </xf>
    <xf numFmtId="181" fontId="5" fillId="0" borderId="0" xfId="1" applyNumberFormat="1" applyFont="1" applyFill="1" applyBorder="1" applyAlignment="1" applyProtection="1">
      <alignment vertical="center"/>
      <protection locked="0"/>
    </xf>
    <xf numFmtId="178" fontId="5" fillId="0" borderId="0" xfId="1" applyNumberFormat="1" applyFont="1" applyFill="1" applyAlignment="1" applyProtection="1">
      <alignment vertical="center"/>
      <protection locked="0"/>
    </xf>
    <xf numFmtId="176" fontId="25" fillId="0" borderId="0" xfId="1" applyNumberFormat="1" applyFont="1" applyFill="1" applyBorder="1" applyAlignment="1" applyProtection="1">
      <alignment vertical="center"/>
      <protection locked="0"/>
    </xf>
    <xf numFmtId="181" fontId="25" fillId="0" borderId="0" xfId="1" applyNumberFormat="1" applyFont="1" applyFill="1" applyBorder="1" applyAlignment="1" applyProtection="1">
      <alignment vertical="center"/>
      <protection locked="0"/>
    </xf>
    <xf numFmtId="178" fontId="25" fillId="0" borderId="0" xfId="1" applyNumberFormat="1" applyFont="1" applyFill="1" applyAlignment="1" applyProtection="1">
      <alignment vertical="center"/>
      <protection locked="0"/>
    </xf>
    <xf numFmtId="0" fontId="28" fillId="0" borderId="0" xfId="3" applyFont="1" applyFill="1" applyAlignment="1">
      <alignment horizontal="center" vertical="center"/>
    </xf>
    <xf numFmtId="0" fontId="28" fillId="0" borderId="0" xfId="3" applyFont="1" applyFill="1" applyAlignment="1">
      <alignment horizontal="right" vertical="center"/>
    </xf>
    <xf numFmtId="0" fontId="2" fillId="0" borderId="0" xfId="3" applyFont="1" applyFill="1" applyAlignment="1">
      <alignment horizontal="right" vertical="center"/>
    </xf>
    <xf numFmtId="0" fontId="2" fillId="0" borderId="0" xfId="3" applyFont="1" applyFill="1" applyAlignment="1">
      <alignment horizontal="center" vertical="center"/>
    </xf>
    <xf numFmtId="0" fontId="5" fillId="0" borderId="0" xfId="3" applyFont="1" applyFill="1">
      <alignment vertical="center"/>
    </xf>
    <xf numFmtId="0" fontId="6" fillId="0" borderId="0" xfId="3" applyFont="1" applyFill="1" applyAlignment="1">
      <alignment horizontal="center" vertical="top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left" vertical="center"/>
    </xf>
    <xf numFmtId="0" fontId="5" fillId="0" borderId="0" xfId="3" applyFont="1" applyFill="1" applyAlignment="1">
      <alignment horizontal="left" vertical="center" indent="11"/>
    </xf>
    <xf numFmtId="0" fontId="5" fillId="0" borderId="0" xfId="3" applyFont="1" applyFill="1" applyAlignment="1">
      <alignment horizontal="right" vertical="center"/>
    </xf>
    <xf numFmtId="0" fontId="9" fillId="0" borderId="1" xfId="3" applyFont="1" applyFill="1" applyBorder="1" applyAlignment="1">
      <alignment horizontal="right" vertical="center"/>
    </xf>
    <xf numFmtId="0" fontId="9" fillId="0" borderId="1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center" vertical="center"/>
    </xf>
    <xf numFmtId="180" fontId="5" fillId="0" borderId="2" xfId="3" applyNumberFormat="1" applyFont="1" applyFill="1" applyBorder="1" applyAlignment="1">
      <alignment horizontal="distributed" vertical="center" wrapText="1"/>
    </xf>
    <xf numFmtId="180" fontId="5" fillId="0" borderId="3" xfId="3" applyNumberFormat="1" applyFont="1" applyFill="1" applyBorder="1" applyAlignment="1">
      <alignment horizontal="distributed" vertical="center" wrapText="1"/>
    </xf>
    <xf numFmtId="180" fontId="5" fillId="0" borderId="3" xfId="3" applyNumberFormat="1" applyFont="1" applyFill="1" applyBorder="1" applyAlignment="1">
      <alignment horizontal="center" vertical="center" wrapText="1"/>
    </xf>
    <xf numFmtId="180" fontId="5" fillId="0" borderId="4" xfId="3" applyNumberFormat="1" applyFont="1" applyFill="1" applyBorder="1" applyAlignment="1">
      <alignment horizontal="center" vertical="center" wrapText="1"/>
    </xf>
    <xf numFmtId="180" fontId="5" fillId="0" borderId="5" xfId="3" applyNumberFormat="1" applyFont="1" applyFill="1" applyBorder="1" applyAlignment="1">
      <alignment horizontal="center" vertical="center" wrapText="1"/>
    </xf>
    <xf numFmtId="180" fontId="5" fillId="0" borderId="21" xfId="3" applyNumberFormat="1" applyFont="1" applyFill="1" applyBorder="1" applyAlignment="1">
      <alignment horizontal="distributed" vertical="center" wrapText="1"/>
    </xf>
    <xf numFmtId="180" fontId="5" fillId="0" borderId="9" xfId="3" applyNumberFormat="1" applyFont="1" applyFill="1" applyBorder="1" applyAlignment="1">
      <alignment horizontal="distributed" vertical="center" wrapText="1"/>
    </xf>
    <xf numFmtId="180" fontId="5" fillId="0" borderId="9" xfId="3" applyNumberFormat="1" applyFont="1" applyFill="1" applyBorder="1" applyAlignment="1">
      <alignment horizontal="center" vertical="center" wrapText="1"/>
    </xf>
    <xf numFmtId="180" fontId="5" fillId="0" borderId="9" xfId="3" applyNumberFormat="1" applyFont="1" applyFill="1" applyBorder="1" applyAlignment="1">
      <alignment horizontal="center" vertical="center" wrapText="1"/>
    </xf>
    <xf numFmtId="180" fontId="5" fillId="0" borderId="10" xfId="3" applyNumberFormat="1" applyFont="1" applyFill="1" applyBorder="1" applyAlignment="1">
      <alignment horizontal="center" vertical="center" wrapText="1"/>
    </xf>
    <xf numFmtId="180" fontId="5" fillId="0" borderId="22" xfId="3" applyNumberFormat="1" applyFont="1" applyFill="1" applyBorder="1" applyAlignment="1">
      <alignment horizontal="center" vertical="center" wrapText="1"/>
    </xf>
    <xf numFmtId="180" fontId="5" fillId="0" borderId="6" xfId="3" applyNumberFormat="1" applyFont="1" applyFill="1" applyBorder="1" applyAlignment="1">
      <alignment vertical="center" wrapText="1"/>
    </xf>
    <xf numFmtId="177" fontId="14" fillId="0" borderId="7" xfId="3" applyNumberFormat="1" applyFont="1" applyFill="1" applyBorder="1" applyAlignment="1">
      <alignment vertical="center" shrinkToFit="1"/>
    </xf>
    <xf numFmtId="177" fontId="14" fillId="0" borderId="7" xfId="4" applyNumberFormat="1" applyFont="1" applyFill="1" applyBorder="1" applyAlignment="1">
      <alignment vertical="center" shrinkToFit="1"/>
    </xf>
    <xf numFmtId="179" fontId="14" fillId="0" borderId="27" xfId="3" applyNumberFormat="1" applyFont="1" applyFill="1" applyBorder="1" applyAlignment="1">
      <alignment vertical="center" shrinkToFit="1"/>
    </xf>
    <xf numFmtId="179" fontId="14" fillId="0" borderId="15" xfId="3" applyNumberFormat="1" applyFont="1" applyFill="1" applyBorder="1" applyAlignment="1">
      <alignment vertical="center" shrinkToFit="1"/>
    </xf>
    <xf numFmtId="180" fontId="5" fillId="0" borderId="13" xfId="3" applyNumberFormat="1" applyFont="1" applyFill="1" applyBorder="1" applyAlignment="1">
      <alignment vertical="center" wrapText="1"/>
    </xf>
    <xf numFmtId="182" fontId="14" fillId="0" borderId="8" xfId="4" applyNumberFormat="1" applyFont="1" applyFill="1" applyBorder="1" applyAlignment="1">
      <alignment vertical="center" shrinkToFit="1"/>
    </xf>
    <xf numFmtId="182" fontId="14" fillId="0" borderId="28" xfId="4" applyNumberFormat="1" applyFont="1" applyFill="1" applyBorder="1" applyAlignment="1">
      <alignment vertical="center" shrinkToFit="1"/>
    </xf>
    <xf numFmtId="182" fontId="14" fillId="0" borderId="14" xfId="4" applyNumberFormat="1" applyFont="1" applyFill="1" applyBorder="1" applyAlignment="1">
      <alignment vertical="center" shrinkToFit="1"/>
    </xf>
    <xf numFmtId="180" fontId="5" fillId="3" borderId="13" xfId="3" applyNumberFormat="1" applyFont="1" applyFill="1" applyBorder="1" applyAlignment="1">
      <alignment vertical="center" wrapText="1"/>
    </xf>
    <xf numFmtId="182" fontId="14" fillId="3" borderId="8" xfId="4" applyNumberFormat="1" applyFont="1" applyFill="1" applyBorder="1" applyAlignment="1">
      <alignment vertical="center" shrinkToFit="1"/>
    </xf>
    <xf numFmtId="182" fontId="14" fillId="3" borderId="28" xfId="4" applyNumberFormat="1" applyFont="1" applyFill="1" applyBorder="1" applyAlignment="1">
      <alignment vertical="center" shrinkToFit="1"/>
    </xf>
    <xf numFmtId="182" fontId="14" fillId="3" borderId="14" xfId="4" applyNumberFormat="1" applyFont="1" applyFill="1" applyBorder="1" applyAlignment="1">
      <alignment vertical="center" shrinkToFit="1"/>
    </xf>
    <xf numFmtId="0" fontId="5" fillId="3" borderId="0" xfId="3" applyFont="1" applyFill="1">
      <alignment vertical="center"/>
    </xf>
    <xf numFmtId="182" fontId="14" fillId="3" borderId="8" xfId="3" applyNumberFormat="1" applyFont="1" applyFill="1" applyBorder="1" applyAlignment="1">
      <alignment vertical="center" shrinkToFit="1"/>
    </xf>
    <xf numFmtId="182" fontId="14" fillId="3" borderId="28" xfId="3" applyNumberFormat="1" applyFont="1" applyFill="1" applyBorder="1" applyAlignment="1">
      <alignment vertical="center" shrinkToFit="1"/>
    </xf>
    <xf numFmtId="182" fontId="14" fillId="3" borderId="14" xfId="3" applyNumberFormat="1" applyFont="1" applyFill="1" applyBorder="1" applyAlignment="1">
      <alignment vertical="center" shrinkToFit="1"/>
    </xf>
    <xf numFmtId="177" fontId="14" fillId="0" borderId="8" xfId="3" applyNumberFormat="1" applyFont="1" applyFill="1" applyBorder="1" applyAlignment="1">
      <alignment vertical="center" shrinkToFit="1"/>
    </xf>
    <xf numFmtId="179" fontId="14" fillId="0" borderId="28" xfId="3" applyNumberFormat="1" applyFont="1" applyFill="1" applyBorder="1" applyAlignment="1">
      <alignment vertical="center" shrinkToFit="1"/>
    </xf>
    <xf numFmtId="179" fontId="14" fillId="0" borderId="14" xfId="3" applyNumberFormat="1" applyFont="1" applyFill="1" applyBorder="1" applyAlignment="1">
      <alignment vertical="center" shrinkToFit="1"/>
    </xf>
    <xf numFmtId="180" fontId="13" fillId="0" borderId="13" xfId="3" applyNumberFormat="1" applyFont="1" applyFill="1" applyBorder="1" applyAlignment="1">
      <alignment vertical="center" wrapText="1"/>
    </xf>
    <xf numFmtId="180" fontId="5" fillId="0" borderId="16" xfId="3" applyNumberFormat="1" applyFont="1" applyFill="1" applyBorder="1" applyAlignment="1">
      <alignment vertical="center" wrapText="1"/>
    </xf>
    <xf numFmtId="177" fontId="14" fillId="0" borderId="17" xfId="3" applyNumberFormat="1" applyFont="1" applyFill="1" applyBorder="1" applyAlignment="1">
      <alignment horizontal="right" vertical="center" shrinkToFit="1"/>
    </xf>
    <xf numFmtId="177" fontId="14" fillId="0" borderId="18" xfId="1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>
      <alignment horizontal="distributed" vertical="center"/>
    </xf>
    <xf numFmtId="39" fontId="0" fillId="0" borderId="3" xfId="1" applyFont="1" applyFill="1" applyBorder="1" applyAlignment="1" applyProtection="1">
      <alignment horizontal="distributed" vertical="center" shrinkToFit="1"/>
      <protection locked="0"/>
    </xf>
    <xf numFmtId="180" fontId="0" fillId="0" borderId="3" xfId="3" applyNumberFormat="1" applyFont="1" applyFill="1" applyBorder="1" applyAlignment="1">
      <alignment horizontal="distributed" vertical="center" wrapText="1"/>
    </xf>
  </cellXfs>
  <cellStyles count="5">
    <cellStyle name="一般" xfId="0" builtinId="0"/>
    <cellStyle name="一般 2" xfId="3"/>
    <cellStyle name="一般_附屬單位查核意見表(非營業)" xfId="2"/>
    <cellStyle name="一般_附屬單位綜計表-決算91" xfId="1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yu4398/Desktop/108&#27770;&#31639;/&#38468;&#23660;&#21934;&#20301;&#27770;&#31639;/108&#24180;&#38468;&#23660;&#21934;&#20301;&#27770;&#31639;-&#26149;&#24935;/108&#29151;&#26989;&#22522;&#37329;&#27770;&#31639;/&#38468;&#23660;&#21934;&#20301;&#32156;&#35336;&#34920;(&#29151;&#26989;)1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yu4398/Desktop/108&#27770;&#31639;/&#38468;&#23660;&#21934;&#20301;&#27770;&#31639;/108&#24180;&#38468;&#23660;&#21934;&#20301;&#27770;&#31639;-&#26149;&#24935;/108&#24180;&#38750;&#29151;&#26989;&#29305;&#25910;/&#25919;&#20107;&#22522;&#37329;&#38468;&#23660;&#21934;&#20301;&#27770;&#31639;&#36039;&#2600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yu4398/Desktop/108&#27770;&#31639;/&#38468;&#23660;&#21934;&#20301;&#27770;&#31639;/108&#24180;&#38468;&#23660;&#21934;&#20301;&#27770;&#31639;-&#26149;&#24935;/108&#24180;&#38750;&#29151;&#26989;&#29305;&#25910;/&#25919;&#20107;&#22522;&#37329;&#27770;&#31639;&#34920;&#266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營業損益表-收支"/>
      <sheetName val="營業損益表-基金"/>
      <sheetName val="盈虧表-撥補項目"/>
      <sheetName val="盈撥表-基金"/>
      <sheetName val="現金流量綜計表"/>
      <sheetName val="現金流量-基金"/>
      <sheetName val="資產負債綜計表"/>
      <sheetName val="資產負債表-基金"/>
      <sheetName val="意見表-瓦管1"/>
      <sheetName val="意見表-肉品2"/>
      <sheetName val="意見表-地方產業3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決算"/>
      <sheetName val="101預算"/>
      <sheetName val="101決算"/>
      <sheetName val="102預算"/>
      <sheetName val="102決算"/>
      <sheetName val="103預算"/>
      <sheetName val="103決算"/>
      <sheetName val="104預算"/>
      <sheetName val="104決算"/>
      <sheetName val="105預算"/>
      <sheetName val="105決算"/>
      <sheetName val="106預算"/>
      <sheetName val="106決算"/>
      <sheetName val="107預算"/>
      <sheetName val="107決算"/>
      <sheetName val="108預算"/>
      <sheetName val="108決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10</v>
          </cell>
        </row>
      </sheetData>
      <sheetData sheetId="13">
        <row r="3">
          <cell r="B3">
            <v>10</v>
          </cell>
        </row>
      </sheetData>
      <sheetData sheetId="14">
        <row r="3">
          <cell r="B3">
            <v>10</v>
          </cell>
        </row>
      </sheetData>
      <sheetData sheetId="15">
        <row r="3">
          <cell r="B3">
            <v>10</v>
          </cell>
        </row>
        <row r="4">
          <cell r="B4">
            <v>302641000</v>
          </cell>
          <cell r="C4">
            <v>195236000</v>
          </cell>
          <cell r="D4">
            <v>22070000</v>
          </cell>
          <cell r="F4">
            <v>30195000</v>
          </cell>
          <cell r="G4">
            <v>10117777000</v>
          </cell>
        </row>
        <row r="50">
          <cell r="B50">
            <v>487122000</v>
          </cell>
          <cell r="C50">
            <v>219477000</v>
          </cell>
          <cell r="D50">
            <v>20809000</v>
          </cell>
          <cell r="F50">
            <v>40311000</v>
          </cell>
          <cell r="G50">
            <v>10117777000</v>
          </cell>
        </row>
      </sheetData>
      <sheetData sheetId="16">
        <row r="3">
          <cell r="B3">
            <v>10</v>
          </cell>
        </row>
        <row r="4">
          <cell r="B4">
            <v>445605657</v>
          </cell>
          <cell r="C4">
            <v>292484649</v>
          </cell>
          <cell r="D4">
            <v>9901532</v>
          </cell>
          <cell r="F4">
            <v>42739127</v>
          </cell>
          <cell r="G4">
            <v>9827512837</v>
          </cell>
        </row>
        <row r="50">
          <cell r="B50">
            <v>465660051</v>
          </cell>
          <cell r="C50">
            <v>313876704</v>
          </cell>
          <cell r="D50">
            <v>19767641</v>
          </cell>
          <cell r="F50">
            <v>34870462</v>
          </cell>
          <cell r="G50">
            <v>9951260191</v>
          </cell>
        </row>
        <row r="71">
          <cell r="B71">
            <v>687109839</v>
          </cell>
          <cell r="C71">
            <v>468380806</v>
          </cell>
          <cell r="D71">
            <v>96114222</v>
          </cell>
          <cell r="F71">
            <v>624231317</v>
          </cell>
          <cell r="G71">
            <v>4392628943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金來源用途綜計表"/>
      <sheetName val="現金流量表-依項目"/>
      <sheetName val="現金流量表-依基金"/>
      <sheetName val="基金平衡表-依科目"/>
      <sheetName val="基金平衡表-依基金"/>
      <sheetName val="公彩10"/>
      <sheetName val="環汙11"/>
      <sheetName val="農發12"/>
      <sheetName val="建築物13"/>
      <sheetName val="身障14"/>
      <sheetName val="教育15"/>
      <sheetName val="主業務分析表"/>
      <sheetName val="員工人數彙總表"/>
      <sheetName val="用人費用彙總表(預) "/>
      <sheetName val="用人費用彙總表(決) "/>
      <sheetName val="購建固定資產計畫執行彙總表"/>
      <sheetName val="固定資產總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showZeros="0" tabSelected="1" zoomScaleNormal="100" zoomScaleSheetLayoutView="100" workbookViewId="0">
      <selection activeCell="D32" sqref="D32"/>
    </sheetView>
  </sheetViews>
  <sheetFormatPr defaultColWidth="10" defaultRowHeight="24.15" customHeight="1"/>
  <cols>
    <col min="1" max="1" width="12.09765625" style="3" customWidth="1"/>
    <col min="2" max="2" width="6.09765625" style="3" customWidth="1"/>
    <col min="3" max="3" width="18.09765625" style="3" customWidth="1"/>
    <col min="4" max="4" width="11.59765625" style="3" customWidth="1"/>
    <col min="5" max="5" width="6.09765625" style="3" customWidth="1"/>
    <col min="6" max="6" width="11.59765625" style="3" customWidth="1"/>
    <col min="7" max="7" width="6.09765625" style="3" customWidth="1"/>
    <col min="8" max="8" width="10.59765625" style="3" customWidth="1"/>
    <col min="9" max="9" width="6.09765625" style="3" customWidth="1"/>
    <col min="10" max="10" width="10" style="3" customWidth="1"/>
    <col min="11" max="11" width="17" style="3" customWidth="1"/>
    <col min="12" max="16384" width="10" style="3"/>
  </cols>
  <sheetData>
    <row r="1" spans="1:17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7" ht="24.9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8"/>
      <c r="K2" s="9"/>
      <c r="L2" s="10"/>
      <c r="M2" s="10"/>
      <c r="N2" s="10"/>
      <c r="O2" s="10"/>
      <c r="P2" s="10"/>
      <c r="Q2" s="10"/>
    </row>
    <row r="3" spans="1:17" ht="24" customHeight="1" thickBot="1">
      <c r="A3" s="11" t="s">
        <v>3</v>
      </c>
      <c r="B3" s="12"/>
      <c r="C3" s="12"/>
      <c r="D3" s="12"/>
      <c r="E3" s="12"/>
      <c r="F3" s="12"/>
      <c r="G3" s="12"/>
      <c r="H3" s="13" t="s">
        <v>4</v>
      </c>
      <c r="I3" s="13"/>
      <c r="J3" s="14"/>
      <c r="K3" s="15"/>
      <c r="L3" s="16"/>
      <c r="M3" s="10"/>
      <c r="N3" s="10"/>
      <c r="O3" s="17"/>
      <c r="P3" s="10"/>
      <c r="Q3" s="10"/>
    </row>
    <row r="4" spans="1:17" ht="30" customHeight="1">
      <c r="A4" s="18" t="s">
        <v>5</v>
      </c>
      <c r="B4" s="19"/>
      <c r="C4" s="20" t="s">
        <v>6</v>
      </c>
      <c r="D4" s="21" t="s">
        <v>7</v>
      </c>
      <c r="E4" s="22"/>
      <c r="F4" s="22"/>
      <c r="G4" s="22"/>
      <c r="H4" s="22"/>
      <c r="I4" s="23"/>
      <c r="J4" s="24"/>
      <c r="K4" s="15"/>
      <c r="L4" s="16"/>
      <c r="M4" s="10"/>
      <c r="N4" s="10"/>
      <c r="O4" s="17"/>
      <c r="P4" s="10"/>
      <c r="Q4" s="10"/>
    </row>
    <row r="5" spans="1:17" ht="27" customHeight="1">
      <c r="A5" s="25" t="s">
        <v>8</v>
      </c>
      <c r="B5" s="26" t="s">
        <v>9</v>
      </c>
      <c r="C5" s="27"/>
      <c r="D5" s="294" t="s">
        <v>191</v>
      </c>
      <c r="E5" s="28"/>
      <c r="F5" s="29" t="s">
        <v>10</v>
      </c>
      <c r="G5" s="30"/>
      <c r="H5" s="31" t="s">
        <v>11</v>
      </c>
      <c r="I5" s="32"/>
      <c r="J5" s="33"/>
      <c r="K5" s="34"/>
      <c r="L5" s="34"/>
    </row>
    <row r="6" spans="1:17" ht="24" customHeight="1">
      <c r="A6" s="35"/>
      <c r="B6" s="36"/>
      <c r="C6" s="27"/>
      <c r="D6" s="37" t="s">
        <v>12</v>
      </c>
      <c r="E6" s="38" t="s">
        <v>9</v>
      </c>
      <c r="F6" s="37" t="s">
        <v>13</v>
      </c>
      <c r="G6" s="38" t="s">
        <v>9</v>
      </c>
      <c r="H6" s="39" t="s">
        <v>12</v>
      </c>
      <c r="I6" s="40" t="s">
        <v>9</v>
      </c>
      <c r="J6" s="33"/>
      <c r="K6" s="34"/>
      <c r="L6" s="34"/>
    </row>
    <row r="7" spans="1:17" ht="22.5" customHeight="1">
      <c r="A7" s="41">
        <v>1808868417</v>
      </c>
      <c r="B7" s="42">
        <v>100</v>
      </c>
      <c r="C7" s="43" t="s">
        <v>14</v>
      </c>
      <c r="D7" s="44">
        <v>1971296214</v>
      </c>
      <c r="E7" s="42">
        <v>100</v>
      </c>
      <c r="F7" s="44">
        <v>1806699000</v>
      </c>
      <c r="G7" s="42">
        <v>100</v>
      </c>
      <c r="H7" s="44">
        <v>164597214</v>
      </c>
      <c r="I7" s="45">
        <v>9.1103838547538913</v>
      </c>
      <c r="J7" s="34"/>
    </row>
    <row r="8" spans="1:17" ht="22.5" customHeight="1">
      <c r="A8" s="46">
        <v>1607364018</v>
      </c>
      <c r="B8" s="47">
        <v>88.860195849171049</v>
      </c>
      <c r="C8" s="48" t="s">
        <v>15</v>
      </c>
      <c r="D8" s="49">
        <v>1757709691</v>
      </c>
      <c r="E8" s="47">
        <v>89.165173580554551</v>
      </c>
      <c r="F8" s="49">
        <v>1576645000</v>
      </c>
      <c r="G8" s="47">
        <v>87.26661164920111</v>
      </c>
      <c r="H8" s="49">
        <v>181064691</v>
      </c>
      <c r="I8" s="50">
        <v>11.484176273035466</v>
      </c>
      <c r="J8" s="34"/>
    </row>
    <row r="9" spans="1:17" ht="22.5" customHeight="1">
      <c r="A9" s="46">
        <v>44352666</v>
      </c>
      <c r="B9" s="47">
        <v>2.4519564598047818</v>
      </c>
      <c r="C9" s="48" t="s">
        <v>16</v>
      </c>
      <c r="D9" s="49">
        <v>42884798</v>
      </c>
      <c r="E9" s="47">
        <v>2.175461896362167</v>
      </c>
      <c r="F9" s="49">
        <v>48180000</v>
      </c>
      <c r="G9" s="47">
        <v>2.6667419420722545</v>
      </c>
      <c r="H9" s="49">
        <v>-5295202</v>
      </c>
      <c r="I9" s="50">
        <v>-10.990456621004565</v>
      </c>
    </row>
    <row r="10" spans="1:17" ht="22.5" customHeight="1">
      <c r="A10" s="46">
        <v>0</v>
      </c>
      <c r="B10" s="47">
        <v>0</v>
      </c>
      <c r="C10" s="48" t="s">
        <v>17</v>
      </c>
      <c r="D10" s="49">
        <v>0</v>
      </c>
      <c r="E10" s="47">
        <v>0</v>
      </c>
      <c r="F10" s="49">
        <v>0</v>
      </c>
      <c r="G10" s="47">
        <v>0</v>
      </c>
      <c r="H10" s="49">
        <v>0</v>
      </c>
      <c r="I10" s="50"/>
    </row>
    <row r="11" spans="1:17" ht="22.5" customHeight="1">
      <c r="A11" s="46">
        <v>0</v>
      </c>
      <c r="B11" s="47">
        <v>0</v>
      </c>
      <c r="C11" s="48" t="s">
        <v>18</v>
      </c>
      <c r="D11" s="49">
        <v>0</v>
      </c>
      <c r="E11" s="47">
        <v>0</v>
      </c>
      <c r="F11" s="49">
        <v>0</v>
      </c>
      <c r="G11" s="47">
        <v>0</v>
      </c>
      <c r="H11" s="49">
        <v>0</v>
      </c>
      <c r="I11" s="50"/>
    </row>
    <row r="12" spans="1:17" ht="22.5" customHeight="1">
      <c r="A12" s="46">
        <v>157151733</v>
      </c>
      <c r="B12" s="47">
        <v>8.6878476910241726</v>
      </c>
      <c r="C12" s="48" t="s">
        <v>19</v>
      </c>
      <c r="D12" s="49">
        <v>170701725</v>
      </c>
      <c r="E12" s="47">
        <v>8.659364523083287</v>
      </c>
      <c r="F12" s="49">
        <v>181874000</v>
      </c>
      <c r="G12" s="47">
        <v>10.066646408726633</v>
      </c>
      <c r="H12" s="49">
        <v>-11172275</v>
      </c>
      <c r="I12" s="50">
        <v>-6.14286539032517</v>
      </c>
    </row>
    <row r="13" spans="1:17" ht="22.5" customHeight="1">
      <c r="A13" s="51">
        <v>1638420172</v>
      </c>
      <c r="B13" s="47">
        <v>90.577078830162364</v>
      </c>
      <c r="C13" s="52" t="s">
        <v>20</v>
      </c>
      <c r="D13" s="49">
        <v>1762233795</v>
      </c>
      <c r="E13" s="47">
        <v>89.394672524846641</v>
      </c>
      <c r="F13" s="49">
        <v>1672945000</v>
      </c>
      <c r="G13" s="47">
        <v>92.596774559569695</v>
      </c>
      <c r="H13" s="49">
        <v>89288795</v>
      </c>
      <c r="I13" s="50">
        <v>5.3372223832821764</v>
      </c>
      <c r="K13" s="53"/>
    </row>
    <row r="14" spans="1:17" ht="22.5" customHeight="1">
      <c r="A14" s="46">
        <v>1513239652</v>
      </c>
      <c r="B14" s="47">
        <v>83.656701492400487</v>
      </c>
      <c r="C14" s="48" t="s">
        <v>21</v>
      </c>
      <c r="D14" s="49">
        <v>1631771754</v>
      </c>
      <c r="E14" s="47">
        <v>82.776588440198779</v>
      </c>
      <c r="F14" s="49">
        <v>1521560000</v>
      </c>
      <c r="G14" s="47">
        <v>84.217680975082175</v>
      </c>
      <c r="H14" s="49">
        <v>110211754</v>
      </c>
      <c r="I14" s="50">
        <v>7.2433393359446887</v>
      </c>
      <c r="K14" s="53"/>
    </row>
    <row r="15" spans="1:17" ht="22.5" customHeight="1">
      <c r="A15" s="46">
        <v>55157966</v>
      </c>
      <c r="B15" s="47">
        <v>3.0493078148536217</v>
      </c>
      <c r="C15" s="48" t="s">
        <v>22</v>
      </c>
      <c r="D15" s="49">
        <v>52341079</v>
      </c>
      <c r="E15" s="47">
        <v>2.6551605298218259</v>
      </c>
      <c r="F15" s="49">
        <v>63103000</v>
      </c>
      <c r="G15" s="47">
        <v>3.4927234697091212</v>
      </c>
      <c r="H15" s="49">
        <v>-10761921</v>
      </c>
      <c r="I15" s="50">
        <v>-17.054531480278275</v>
      </c>
      <c r="K15" s="54"/>
    </row>
    <row r="16" spans="1:17" ht="22.5" customHeight="1">
      <c r="A16" s="46">
        <v>0</v>
      </c>
      <c r="B16" s="47">
        <v>0</v>
      </c>
      <c r="C16" s="48" t="s">
        <v>23</v>
      </c>
      <c r="D16" s="49">
        <v>0</v>
      </c>
      <c r="E16" s="47">
        <v>0</v>
      </c>
      <c r="F16" s="49">
        <v>0</v>
      </c>
      <c r="G16" s="47">
        <v>0</v>
      </c>
      <c r="H16" s="49">
        <v>0</v>
      </c>
      <c r="I16" s="50"/>
      <c r="K16" s="54"/>
    </row>
    <row r="17" spans="1:9" ht="22.5" customHeight="1">
      <c r="A17" s="46">
        <v>70022554</v>
      </c>
      <c r="B17" s="47">
        <v>3.8710695229082548</v>
      </c>
      <c r="C17" s="48" t="s">
        <v>24</v>
      </c>
      <c r="D17" s="49">
        <v>78120962</v>
      </c>
      <c r="E17" s="47">
        <v>3.9629235548260429</v>
      </c>
      <c r="F17" s="49">
        <v>88282000</v>
      </c>
      <c r="G17" s="47">
        <v>4.8863701147783889</v>
      </c>
      <c r="H17" s="49">
        <v>-10161038</v>
      </c>
      <c r="I17" s="50">
        <v>-11.509750572030539</v>
      </c>
    </row>
    <row r="18" spans="1:9" ht="22.5" customHeight="1">
      <c r="A18" s="46">
        <v>170448245</v>
      </c>
      <c r="B18" s="47">
        <v>9.4229211698376414</v>
      </c>
      <c r="C18" s="52" t="s">
        <v>25</v>
      </c>
      <c r="D18" s="49">
        <v>209062419</v>
      </c>
      <c r="E18" s="47">
        <v>10.605327475153361</v>
      </c>
      <c r="F18" s="49">
        <v>133754000</v>
      </c>
      <c r="G18" s="47">
        <v>7.4032254404303099</v>
      </c>
      <c r="H18" s="49">
        <v>75308419</v>
      </c>
      <c r="I18" s="50">
        <v>56.303676151741257</v>
      </c>
    </row>
    <row r="19" spans="1:9" ht="22.5" customHeight="1">
      <c r="A19" s="46">
        <v>43680624</v>
      </c>
      <c r="B19" s="47">
        <v>2.4148038403171479</v>
      </c>
      <c r="C19" s="52" t="s">
        <v>26</v>
      </c>
      <c r="D19" s="49">
        <v>43414123</v>
      </c>
      <c r="E19" s="47">
        <v>2.2023135179622475</v>
      </c>
      <c r="F19" s="49">
        <v>71316000</v>
      </c>
      <c r="G19" s="47">
        <v>3.9473094300710851</v>
      </c>
      <c r="H19" s="49">
        <v>-27901877</v>
      </c>
      <c r="I19" s="50">
        <v>-39.124287677379549</v>
      </c>
    </row>
    <row r="20" spans="1:9" ht="22.5" customHeight="1">
      <c r="A20" s="46">
        <v>0</v>
      </c>
      <c r="B20" s="47">
        <v>0</v>
      </c>
      <c r="C20" s="48" t="s">
        <v>27</v>
      </c>
      <c r="D20" s="49">
        <v>0</v>
      </c>
      <c r="E20" s="47">
        <v>0</v>
      </c>
      <c r="F20" s="49">
        <v>0</v>
      </c>
      <c r="G20" s="47">
        <v>0</v>
      </c>
      <c r="H20" s="49">
        <v>0</v>
      </c>
      <c r="I20" s="50"/>
    </row>
    <row r="21" spans="1:9" ht="22.5" customHeight="1">
      <c r="A21" s="46">
        <v>43680624</v>
      </c>
      <c r="B21" s="47">
        <v>2.4148038403171479</v>
      </c>
      <c r="C21" s="48" t="s">
        <v>28</v>
      </c>
      <c r="D21" s="49">
        <v>43414123</v>
      </c>
      <c r="E21" s="47">
        <v>2.2023135179622475</v>
      </c>
      <c r="F21" s="49">
        <v>71316000</v>
      </c>
      <c r="G21" s="47">
        <v>3.9473094300710851</v>
      </c>
      <c r="H21" s="49">
        <v>-27901877</v>
      </c>
      <c r="I21" s="50">
        <v>-39.124287677379549</v>
      </c>
    </row>
    <row r="22" spans="1:9" ht="22.5" customHeight="1">
      <c r="A22" s="46">
        <v>0</v>
      </c>
      <c r="B22" s="47">
        <v>0</v>
      </c>
      <c r="C22" s="48" t="s">
        <v>29</v>
      </c>
      <c r="D22" s="49">
        <v>0</v>
      </c>
      <c r="E22" s="47">
        <v>0</v>
      </c>
      <c r="F22" s="49">
        <v>0</v>
      </c>
      <c r="G22" s="47">
        <v>0</v>
      </c>
      <c r="H22" s="49">
        <v>0</v>
      </c>
      <c r="I22" s="50"/>
    </row>
    <row r="23" spans="1:9" ht="22.5" customHeight="1">
      <c r="A23" s="46">
        <v>126767621</v>
      </c>
      <c r="B23" s="47">
        <v>7.008117329520493</v>
      </c>
      <c r="C23" s="52" t="s">
        <v>30</v>
      </c>
      <c r="D23" s="49">
        <v>165648296</v>
      </c>
      <c r="E23" s="47">
        <v>8.4030139571911135</v>
      </c>
      <c r="F23" s="49">
        <v>62438000</v>
      </c>
      <c r="G23" s="47">
        <v>3.4559160103592244</v>
      </c>
      <c r="H23" s="49">
        <v>103210296</v>
      </c>
      <c r="I23" s="50">
        <v>165.30045164803485</v>
      </c>
    </row>
    <row r="24" spans="1:9" ht="22.5" customHeight="1">
      <c r="A24" s="46">
        <v>17151524</v>
      </c>
      <c r="B24" s="47">
        <v>0.94819080474884532</v>
      </c>
      <c r="C24" s="52" t="s">
        <v>31</v>
      </c>
      <c r="D24" s="49">
        <v>12192514</v>
      </c>
      <c r="E24" s="47">
        <v>0.61850237997768509</v>
      </c>
      <c r="F24" s="49">
        <v>8355000</v>
      </c>
      <c r="G24" s="47">
        <v>0.46244559829833304</v>
      </c>
      <c r="H24" s="49">
        <v>3837514</v>
      </c>
      <c r="I24" s="50">
        <v>45.930748055056853</v>
      </c>
    </row>
    <row r="25" spans="1:9" ht="22.5" customHeight="1">
      <c r="A25" s="46">
        <v>6889823</v>
      </c>
      <c r="B25" s="47">
        <v>0.3808913315777131</v>
      </c>
      <c r="C25" s="48" t="s">
        <v>32</v>
      </c>
      <c r="D25" s="49">
        <v>6834022</v>
      </c>
      <c r="E25" s="47">
        <v>0.34667656496599958</v>
      </c>
      <c r="F25" s="49">
        <v>7246000</v>
      </c>
      <c r="G25" s="47">
        <v>0.40106293300654949</v>
      </c>
      <c r="H25" s="49">
        <v>-411978</v>
      </c>
      <c r="I25" s="50">
        <v>-5.6855920507866404</v>
      </c>
    </row>
    <row r="26" spans="1:9" ht="22.5" customHeight="1">
      <c r="A26" s="46">
        <v>10261701</v>
      </c>
      <c r="B26" s="47">
        <v>0.56729947317113227</v>
      </c>
      <c r="C26" s="48" t="s">
        <v>33</v>
      </c>
      <c r="D26" s="49">
        <v>5358492</v>
      </c>
      <c r="E26" s="47">
        <v>0.27182581501168551</v>
      </c>
      <c r="F26" s="49">
        <v>1109000</v>
      </c>
      <c r="G26" s="47">
        <v>6.1382665291783517E-2</v>
      </c>
      <c r="H26" s="49">
        <v>4249492</v>
      </c>
      <c r="I26" s="50">
        <v>383.18232642019836</v>
      </c>
    </row>
    <row r="27" spans="1:9" ht="22.5" customHeight="1">
      <c r="A27" s="46">
        <v>3856572</v>
      </c>
      <c r="B27" s="47">
        <v>0.21320356769764975</v>
      </c>
      <c r="C27" s="52" t="s">
        <v>34</v>
      </c>
      <c r="D27" s="49">
        <v>3118438</v>
      </c>
      <c r="E27" s="47">
        <v>0.15819225836548986</v>
      </c>
      <c r="F27" s="49">
        <v>8750000</v>
      </c>
      <c r="G27" s="47">
        <v>0.48430867565654268</v>
      </c>
      <c r="H27" s="49">
        <v>-5631562</v>
      </c>
      <c r="I27" s="50">
        <v>-64.360708571428574</v>
      </c>
    </row>
    <row r="28" spans="1:9" ht="22.5" customHeight="1">
      <c r="A28" s="46">
        <v>0</v>
      </c>
      <c r="B28" s="47">
        <v>0</v>
      </c>
      <c r="C28" s="48" t="s">
        <v>35</v>
      </c>
      <c r="D28" s="49">
        <v>0</v>
      </c>
      <c r="E28" s="47">
        <v>0</v>
      </c>
      <c r="F28" s="49">
        <v>0</v>
      </c>
      <c r="G28" s="47">
        <v>0</v>
      </c>
      <c r="H28" s="49">
        <v>0</v>
      </c>
      <c r="I28" s="50"/>
    </row>
    <row r="29" spans="1:9" ht="22.5" customHeight="1">
      <c r="A29" s="46">
        <v>3856572</v>
      </c>
      <c r="B29" s="47">
        <v>0.21320356769764975</v>
      </c>
      <c r="C29" s="48" t="s">
        <v>36</v>
      </c>
      <c r="D29" s="49">
        <v>3118438</v>
      </c>
      <c r="E29" s="47">
        <v>0.15819225836548986</v>
      </c>
      <c r="F29" s="49">
        <v>8750000</v>
      </c>
      <c r="G29" s="47">
        <v>0.48430867565654268</v>
      </c>
      <c r="H29" s="49">
        <v>-5631562</v>
      </c>
      <c r="I29" s="50">
        <v>-64.360708571428574</v>
      </c>
    </row>
    <row r="30" spans="1:9" ht="22.5" customHeight="1">
      <c r="A30" s="46">
        <v>13294952</v>
      </c>
      <c r="B30" s="47">
        <v>0.73498723705119562</v>
      </c>
      <c r="C30" s="52" t="s">
        <v>37</v>
      </c>
      <c r="D30" s="49">
        <v>9074076</v>
      </c>
      <c r="E30" s="47">
        <v>0.4603101216121952</v>
      </c>
      <c r="F30" s="49">
        <v>-395000</v>
      </c>
      <c r="G30" s="47">
        <v>-2.1863077358209641E-2</v>
      </c>
      <c r="H30" s="49">
        <v>9469076</v>
      </c>
      <c r="I30" s="50">
        <v>-2397.2344303797468</v>
      </c>
    </row>
    <row r="31" spans="1:9" ht="22.5" customHeight="1">
      <c r="A31" s="46">
        <v>140062573</v>
      </c>
      <c r="B31" s="47">
        <v>7.7431045665716871</v>
      </c>
      <c r="C31" s="52" t="s">
        <v>38</v>
      </c>
      <c r="D31" s="49">
        <v>174722372</v>
      </c>
      <c r="E31" s="47">
        <v>8.8633240788033092</v>
      </c>
      <c r="F31" s="49">
        <v>62043000</v>
      </c>
      <c r="G31" s="47">
        <v>3.4340529330010146</v>
      </c>
      <c r="H31" s="49">
        <v>112679372</v>
      </c>
      <c r="I31" s="50">
        <v>181.61496381541832</v>
      </c>
    </row>
    <row r="32" spans="1:9" ht="22.5" customHeight="1">
      <c r="A32" s="46">
        <v>27052167</v>
      </c>
      <c r="B32" s="47">
        <v>1.4955298431748782</v>
      </c>
      <c r="C32" s="52" t="s">
        <v>39</v>
      </c>
      <c r="D32" s="49">
        <v>35128113</v>
      </c>
      <c r="E32" s="47">
        <v>1.7819804426408743</v>
      </c>
      <c r="F32" s="49">
        <v>12295000</v>
      </c>
      <c r="G32" s="47">
        <v>0.68052287625110763</v>
      </c>
      <c r="H32" s="49">
        <v>22833113</v>
      </c>
      <c r="I32" s="50">
        <v>185.71055713704757</v>
      </c>
    </row>
    <row r="33" spans="1:9" ht="22.5" customHeight="1">
      <c r="A33" s="46">
        <v>113010406</v>
      </c>
      <c r="B33" s="47">
        <v>6.2475747233968102</v>
      </c>
      <c r="C33" s="55" t="s">
        <v>40</v>
      </c>
      <c r="D33" s="49">
        <v>139594259</v>
      </c>
      <c r="E33" s="47">
        <v>7.0813436361624333</v>
      </c>
      <c r="F33" s="49">
        <v>49748000</v>
      </c>
      <c r="G33" s="47">
        <v>2.7535300567499066</v>
      </c>
      <c r="H33" s="49">
        <v>89846259</v>
      </c>
      <c r="I33" s="50">
        <v>180.602755889684</v>
      </c>
    </row>
    <row r="34" spans="1:9" ht="18.899999999999999" customHeight="1" thickBot="1">
      <c r="A34" s="56"/>
      <c r="B34" s="57"/>
      <c r="C34" s="58"/>
      <c r="D34" s="59"/>
      <c r="E34" s="57"/>
      <c r="F34" s="59"/>
      <c r="G34" s="57"/>
      <c r="H34" s="59"/>
      <c r="I34" s="60"/>
    </row>
    <row r="35" spans="1:9" ht="45.75" customHeight="1">
      <c r="A35" s="61" t="s">
        <v>41</v>
      </c>
      <c r="B35" s="61"/>
      <c r="C35" s="61"/>
      <c r="D35" s="61"/>
      <c r="E35" s="61"/>
      <c r="F35" s="61"/>
      <c r="G35" s="61"/>
      <c r="H35" s="61"/>
      <c r="I35" s="61"/>
    </row>
    <row r="36" spans="1:9" ht="24.15" customHeight="1">
      <c r="A36" s="62"/>
      <c r="B36" s="63"/>
      <c r="C36" s="64"/>
      <c r="D36" s="34"/>
      <c r="E36" s="34"/>
      <c r="F36" s="65"/>
      <c r="G36" s="34"/>
    </row>
    <row r="37" spans="1:9" ht="24.15" customHeight="1">
      <c r="F37" s="65"/>
    </row>
    <row r="38" spans="1:9" ht="24.15" customHeight="1">
      <c r="F38" s="65"/>
    </row>
    <row r="39" spans="1:9" ht="24.15" customHeight="1">
      <c r="F39" s="65"/>
    </row>
    <row r="40" spans="1:9" ht="24.15" customHeight="1">
      <c r="F40" s="65"/>
    </row>
    <row r="41" spans="1:9" ht="24.15" customHeight="1">
      <c r="F41" s="65"/>
    </row>
    <row r="42" spans="1:9" ht="24.15" customHeight="1">
      <c r="F42" s="65"/>
    </row>
    <row r="43" spans="1:9" ht="24.15" customHeight="1">
      <c r="F43" s="65"/>
    </row>
    <row r="44" spans="1:9" ht="24.15" customHeight="1">
      <c r="F44" s="65"/>
    </row>
    <row r="45" spans="1:9" ht="24.15" customHeight="1">
      <c r="F45" s="65"/>
    </row>
    <row r="46" spans="1:9" ht="24.15" customHeight="1">
      <c r="F46" s="65"/>
    </row>
    <row r="47" spans="1:9" ht="24.15" customHeight="1">
      <c r="F47" s="65"/>
    </row>
    <row r="48" spans="1:9" ht="24.15" customHeight="1">
      <c r="F48" s="65"/>
    </row>
    <row r="49" spans="6:6" ht="24.15" customHeight="1">
      <c r="F49" s="65"/>
    </row>
    <row r="50" spans="6:6" ht="24.15" customHeight="1">
      <c r="F50" s="65"/>
    </row>
    <row r="51" spans="6:6" ht="24.15" customHeight="1">
      <c r="F51" s="65"/>
    </row>
    <row r="52" spans="6:6" ht="24.15" customHeight="1">
      <c r="F52" s="65"/>
    </row>
    <row r="53" spans="6:6" ht="24.15" customHeight="1">
      <c r="F53" s="65"/>
    </row>
    <row r="54" spans="6:6" ht="24.15" customHeight="1">
      <c r="F54" s="65"/>
    </row>
    <row r="55" spans="6:6" ht="24.15" customHeight="1">
      <c r="F55" s="65"/>
    </row>
    <row r="56" spans="6:6" ht="24.15" customHeight="1">
      <c r="F56" s="65"/>
    </row>
    <row r="57" spans="6:6" ht="24.15" customHeight="1">
      <c r="F57" s="65"/>
    </row>
    <row r="58" spans="6:6" ht="24.15" customHeight="1">
      <c r="F58" s="65"/>
    </row>
    <row r="59" spans="6:6" ht="24.15" customHeight="1">
      <c r="F59" s="65"/>
    </row>
    <row r="60" spans="6:6" ht="24.15" customHeight="1">
      <c r="F60" s="65"/>
    </row>
    <row r="61" spans="6:6" ht="24.15" customHeight="1">
      <c r="F61" s="65"/>
    </row>
    <row r="62" spans="6:6" ht="24.15" customHeight="1">
      <c r="F62" s="65"/>
    </row>
  </sheetData>
  <mergeCells count="14">
    <mergeCell ref="D5:E5"/>
    <mergeCell ref="F5:G5"/>
    <mergeCell ref="H5:I5"/>
    <mergeCell ref="A35:I35"/>
    <mergeCell ref="A1:I1"/>
    <mergeCell ref="A2:G2"/>
    <mergeCell ref="H2:I2"/>
    <mergeCell ref="A3:G3"/>
    <mergeCell ref="H3:I3"/>
    <mergeCell ref="A4:B4"/>
    <mergeCell ref="C4:C6"/>
    <mergeCell ref="D4:I4"/>
    <mergeCell ref="A5:A6"/>
    <mergeCell ref="B5:B6"/>
  </mergeCells>
  <phoneticPr fontId="3" type="noConversion"/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showZeros="0" view="pageBreakPreview" zoomScaleNormal="100" zoomScaleSheetLayoutView="10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F6" sqref="F6"/>
    </sheetView>
  </sheetViews>
  <sheetFormatPr defaultColWidth="10" defaultRowHeight="15.6"/>
  <cols>
    <col min="1" max="1" width="19.09765625" style="69" customWidth="1"/>
    <col min="2" max="2" width="15.59765625" style="69" customWidth="1"/>
    <col min="3" max="3" width="7.5" style="69" customWidth="1"/>
    <col min="4" max="4" width="14.59765625" style="69" customWidth="1"/>
    <col min="5" max="5" width="7.5" style="69" customWidth="1"/>
    <col min="6" max="6" width="14.59765625" style="69" customWidth="1"/>
    <col min="7" max="7" width="7.5" style="69" customWidth="1"/>
    <col min="8" max="8" width="12.59765625" style="69" hidden="1" customWidth="1"/>
    <col min="9" max="9" width="6.59765625" style="69" hidden="1" customWidth="1"/>
    <col min="10" max="16384" width="10" style="69"/>
  </cols>
  <sheetData>
    <row r="1" spans="1:17" ht="30.75" customHeight="1">
      <c r="A1" s="1" t="s">
        <v>0</v>
      </c>
      <c r="B1" s="66"/>
      <c r="C1" s="66"/>
      <c r="D1" s="66"/>
      <c r="E1" s="66"/>
      <c r="F1" s="66"/>
      <c r="G1" s="66"/>
      <c r="H1" s="67"/>
      <c r="I1" s="67"/>
      <c r="J1" s="68"/>
      <c r="K1" s="68"/>
      <c r="L1" s="68"/>
    </row>
    <row r="2" spans="1:17" ht="24.9" customHeight="1">
      <c r="A2" s="4" t="s">
        <v>42</v>
      </c>
      <c r="B2" s="70"/>
      <c r="C2" s="70"/>
      <c r="D2" s="70"/>
      <c r="E2" s="70"/>
      <c r="F2" s="6" t="s">
        <v>43</v>
      </c>
      <c r="G2" s="7"/>
      <c r="H2" s="71"/>
      <c r="I2" s="72"/>
      <c r="J2" s="73"/>
      <c r="K2" s="74"/>
      <c r="L2" s="75"/>
      <c r="M2" s="75"/>
      <c r="N2" s="75"/>
      <c r="O2" s="75"/>
      <c r="P2" s="75"/>
      <c r="Q2" s="75"/>
    </row>
    <row r="3" spans="1:17" ht="24" customHeight="1" thickBot="1">
      <c r="A3" s="11" t="s">
        <v>44</v>
      </c>
      <c r="B3" s="11"/>
      <c r="C3" s="11"/>
      <c r="D3" s="11"/>
      <c r="E3" s="11"/>
      <c r="F3" s="13" t="s">
        <v>45</v>
      </c>
      <c r="G3" s="76"/>
      <c r="H3" s="76"/>
      <c r="I3" s="76"/>
      <c r="J3" s="77"/>
      <c r="K3" s="78"/>
      <c r="L3" s="79"/>
      <c r="M3" s="75"/>
      <c r="N3" s="75"/>
      <c r="O3" s="80"/>
      <c r="P3" s="75"/>
      <c r="Q3" s="75"/>
    </row>
    <row r="4" spans="1:17" ht="33.75" customHeight="1">
      <c r="A4" s="81" t="s">
        <v>46</v>
      </c>
      <c r="B4" s="82" t="s">
        <v>47</v>
      </c>
      <c r="C4" s="83"/>
      <c r="D4" s="82" t="s">
        <v>48</v>
      </c>
      <c r="E4" s="84"/>
      <c r="F4" s="82" t="s">
        <v>49</v>
      </c>
      <c r="G4" s="85"/>
      <c r="H4" s="86" t="s">
        <v>50</v>
      </c>
      <c r="I4" s="87"/>
      <c r="J4" s="88"/>
      <c r="K4" s="88"/>
      <c r="L4" s="88"/>
    </row>
    <row r="5" spans="1:17" ht="33.75" customHeight="1">
      <c r="A5" s="89"/>
      <c r="B5" s="90" t="s">
        <v>51</v>
      </c>
      <c r="C5" s="91" t="s">
        <v>52</v>
      </c>
      <c r="D5" s="90" t="s">
        <v>51</v>
      </c>
      <c r="E5" s="91" t="s">
        <v>52</v>
      </c>
      <c r="F5" s="90" t="s">
        <v>51</v>
      </c>
      <c r="G5" s="92" t="s">
        <v>52</v>
      </c>
      <c r="H5" s="93" t="s">
        <v>53</v>
      </c>
      <c r="I5" s="94" t="s">
        <v>54</v>
      </c>
    </row>
    <row r="6" spans="1:17" ht="23.1" customHeight="1">
      <c r="A6" s="95" t="s">
        <v>55</v>
      </c>
      <c r="B6" s="44">
        <v>1971296214</v>
      </c>
      <c r="C6" s="42">
        <v>100</v>
      </c>
      <c r="D6" s="44">
        <v>1916985150</v>
      </c>
      <c r="E6" s="42">
        <v>100</v>
      </c>
      <c r="F6" s="44">
        <v>54311064</v>
      </c>
      <c r="G6" s="45">
        <v>100</v>
      </c>
      <c r="H6" s="96">
        <v>0</v>
      </c>
      <c r="I6" s="97"/>
    </row>
    <row r="7" spans="1:17" ht="23.1" customHeight="1">
      <c r="A7" s="98" t="s">
        <v>56</v>
      </c>
      <c r="B7" s="49">
        <v>1757709691</v>
      </c>
      <c r="C7" s="47">
        <v>89.165173580554551</v>
      </c>
      <c r="D7" s="49">
        <v>1756504575</v>
      </c>
      <c r="E7" s="47">
        <v>91.628491488314339</v>
      </c>
      <c r="F7" s="49">
        <v>1205116</v>
      </c>
      <c r="G7" s="50">
        <v>2.2189143633790711</v>
      </c>
      <c r="H7" s="99">
        <v>0</v>
      </c>
      <c r="I7" s="100"/>
    </row>
    <row r="8" spans="1:17" ht="23.1" customHeight="1">
      <c r="A8" s="98" t="s">
        <v>57</v>
      </c>
      <c r="B8" s="49">
        <v>42884798</v>
      </c>
      <c r="C8" s="47">
        <v>2.175461896362167</v>
      </c>
      <c r="D8" s="49">
        <v>0</v>
      </c>
      <c r="E8" s="47">
        <v>0</v>
      </c>
      <c r="F8" s="49">
        <v>42884798</v>
      </c>
      <c r="G8" s="50">
        <v>78.961439606486067</v>
      </c>
      <c r="H8" s="99">
        <v>0</v>
      </c>
      <c r="I8" s="100"/>
    </row>
    <row r="9" spans="1:17" ht="23.1" customHeight="1">
      <c r="A9" s="98" t="s">
        <v>58</v>
      </c>
      <c r="B9" s="49">
        <v>0</v>
      </c>
      <c r="C9" s="47">
        <v>0</v>
      </c>
      <c r="D9" s="49">
        <v>0</v>
      </c>
      <c r="E9" s="47">
        <v>0</v>
      </c>
      <c r="F9" s="49"/>
      <c r="G9" s="50">
        <v>0</v>
      </c>
      <c r="H9" s="99">
        <v>0</v>
      </c>
      <c r="I9" s="100"/>
    </row>
    <row r="10" spans="1:17" ht="23.1" customHeight="1">
      <c r="A10" s="98" t="s">
        <v>18</v>
      </c>
      <c r="B10" s="49">
        <v>0</v>
      </c>
      <c r="C10" s="47">
        <v>0</v>
      </c>
      <c r="D10" s="49">
        <v>0</v>
      </c>
      <c r="E10" s="47">
        <v>0</v>
      </c>
      <c r="F10" s="49"/>
      <c r="G10" s="50">
        <v>0</v>
      </c>
      <c r="H10" s="99">
        <v>0</v>
      </c>
      <c r="I10" s="100"/>
    </row>
    <row r="11" spans="1:17" ht="23.1" customHeight="1">
      <c r="A11" s="98" t="s">
        <v>19</v>
      </c>
      <c r="B11" s="49">
        <v>170701725</v>
      </c>
      <c r="C11" s="47">
        <v>8.659364523083287</v>
      </c>
      <c r="D11" s="49">
        <v>160480575</v>
      </c>
      <c r="E11" s="47">
        <v>8.3715085116856525</v>
      </c>
      <c r="F11" s="49">
        <v>10221150</v>
      </c>
      <c r="G11" s="50">
        <v>18.819646030134855</v>
      </c>
      <c r="H11" s="99">
        <v>0</v>
      </c>
      <c r="I11" s="100"/>
    </row>
    <row r="12" spans="1:17" ht="23.1" customHeight="1">
      <c r="A12" s="101" t="s">
        <v>20</v>
      </c>
      <c r="B12" s="49">
        <v>1762233795</v>
      </c>
      <c r="C12" s="47">
        <v>89.394672524846641</v>
      </c>
      <c r="D12" s="49">
        <v>1708477272</v>
      </c>
      <c r="E12" s="47">
        <v>89.1231354609085</v>
      </c>
      <c r="F12" s="49">
        <v>53756523</v>
      </c>
      <c r="G12" s="50">
        <v>98.97895390154757</v>
      </c>
      <c r="H12" s="99">
        <v>0</v>
      </c>
      <c r="I12" s="100"/>
    </row>
    <row r="13" spans="1:17" ht="23.1" customHeight="1">
      <c r="A13" s="98" t="s">
        <v>59</v>
      </c>
      <c r="B13" s="49">
        <v>1631771754</v>
      </c>
      <c r="C13" s="47">
        <v>82.776588440198779</v>
      </c>
      <c r="D13" s="49">
        <v>1630684992</v>
      </c>
      <c r="E13" s="47">
        <v>85.065082116050817</v>
      </c>
      <c r="F13" s="49">
        <v>1086762</v>
      </c>
      <c r="G13" s="50">
        <v>2.0009955982449541</v>
      </c>
      <c r="H13" s="99">
        <v>0</v>
      </c>
      <c r="I13" s="100"/>
    </row>
    <row r="14" spans="1:17" ht="23.1" customHeight="1">
      <c r="A14" s="98" t="s">
        <v>22</v>
      </c>
      <c r="B14" s="49">
        <v>52341079</v>
      </c>
      <c r="C14" s="47">
        <v>2.6551605298218259</v>
      </c>
      <c r="D14" s="49">
        <v>0</v>
      </c>
      <c r="E14" s="47">
        <v>0</v>
      </c>
      <c r="F14" s="49">
        <v>52341079</v>
      </c>
      <c r="G14" s="50">
        <v>96.372774063126442</v>
      </c>
      <c r="H14" s="99">
        <v>0</v>
      </c>
      <c r="I14" s="100"/>
    </row>
    <row r="15" spans="1:17" ht="23.1" customHeight="1">
      <c r="A15" s="98" t="s">
        <v>60</v>
      </c>
      <c r="B15" s="49">
        <v>0</v>
      </c>
      <c r="C15" s="47">
        <v>0</v>
      </c>
      <c r="D15" s="49">
        <v>0</v>
      </c>
      <c r="E15" s="47">
        <v>0</v>
      </c>
      <c r="F15" s="49">
        <v>0</v>
      </c>
      <c r="G15" s="50">
        <v>0</v>
      </c>
      <c r="H15" s="99">
        <v>0</v>
      </c>
      <c r="I15" s="100"/>
    </row>
    <row r="16" spans="1:17" ht="23.1" customHeight="1">
      <c r="A16" s="98" t="s">
        <v>24</v>
      </c>
      <c r="B16" s="49">
        <v>78120962</v>
      </c>
      <c r="C16" s="47">
        <v>3.9629235548260429</v>
      </c>
      <c r="D16" s="49">
        <v>77792280</v>
      </c>
      <c r="E16" s="47">
        <v>4.0580533448576794</v>
      </c>
      <c r="F16" s="49">
        <v>328682</v>
      </c>
      <c r="G16" s="50">
        <v>0.60518424017618222</v>
      </c>
      <c r="H16" s="99">
        <v>0</v>
      </c>
      <c r="I16" s="100"/>
    </row>
    <row r="17" spans="1:9" ht="23.1" customHeight="1">
      <c r="A17" s="101" t="s">
        <v>25</v>
      </c>
      <c r="B17" s="49">
        <v>209062419</v>
      </c>
      <c r="C17" s="47">
        <v>10.605327475153361</v>
      </c>
      <c r="D17" s="49">
        <v>208507878</v>
      </c>
      <c r="E17" s="47">
        <v>10.8768645390915</v>
      </c>
      <c r="F17" s="49">
        <v>554541</v>
      </c>
      <c r="G17" s="50">
        <v>1.0210460984524259</v>
      </c>
      <c r="H17" s="99">
        <v>0</v>
      </c>
      <c r="I17" s="100"/>
    </row>
    <row r="18" spans="1:9" ht="23.1" customHeight="1">
      <c r="A18" s="101" t="s">
        <v>26</v>
      </c>
      <c r="B18" s="49">
        <v>43414123</v>
      </c>
      <c r="C18" s="47">
        <v>2.2023135179622475</v>
      </c>
      <c r="D18" s="49">
        <v>43414123</v>
      </c>
      <c r="E18" s="47">
        <v>2.2647083625034861</v>
      </c>
      <c r="F18" s="49">
        <v>0</v>
      </c>
      <c r="G18" s="50">
        <v>0</v>
      </c>
      <c r="H18" s="99">
        <v>0</v>
      </c>
      <c r="I18" s="100" t="s">
        <v>61</v>
      </c>
    </row>
    <row r="19" spans="1:9" ht="23.1" customHeight="1">
      <c r="A19" s="98" t="s">
        <v>27</v>
      </c>
      <c r="B19" s="49">
        <v>0</v>
      </c>
      <c r="C19" s="47">
        <v>0</v>
      </c>
      <c r="D19" s="49">
        <v>0</v>
      </c>
      <c r="E19" s="47">
        <v>0</v>
      </c>
      <c r="F19" s="49">
        <v>0</v>
      </c>
      <c r="G19" s="50">
        <v>0</v>
      </c>
      <c r="H19" s="99">
        <v>0</v>
      </c>
      <c r="I19" s="100"/>
    </row>
    <row r="20" spans="1:9" ht="23.1" customHeight="1">
      <c r="A20" s="98" t="s">
        <v>28</v>
      </c>
      <c r="B20" s="49">
        <v>43414123</v>
      </c>
      <c r="C20" s="47">
        <v>2.2023135179622475</v>
      </c>
      <c r="D20" s="49">
        <v>43414123</v>
      </c>
      <c r="E20" s="47">
        <v>2.2647083625034861</v>
      </c>
      <c r="F20" s="49">
        <v>0</v>
      </c>
      <c r="G20" s="50">
        <v>0</v>
      </c>
      <c r="H20" s="99">
        <v>0</v>
      </c>
      <c r="I20" s="100" t="s">
        <v>61</v>
      </c>
    </row>
    <row r="21" spans="1:9" ht="23.1" customHeight="1">
      <c r="A21" s="98" t="s">
        <v>62</v>
      </c>
      <c r="B21" s="49">
        <v>0</v>
      </c>
      <c r="C21" s="47">
        <v>0</v>
      </c>
      <c r="D21" s="49">
        <v>0</v>
      </c>
      <c r="E21" s="47">
        <v>0</v>
      </c>
      <c r="F21" s="49">
        <v>0</v>
      </c>
      <c r="G21" s="50">
        <v>0</v>
      </c>
      <c r="H21" s="99">
        <v>0</v>
      </c>
      <c r="I21" s="100"/>
    </row>
    <row r="22" spans="1:9" ht="23.1" customHeight="1">
      <c r="A22" s="101" t="s">
        <v>63</v>
      </c>
      <c r="B22" s="49">
        <v>165648296</v>
      </c>
      <c r="C22" s="47">
        <v>8.4030139571911135</v>
      </c>
      <c r="D22" s="49">
        <v>165093755</v>
      </c>
      <c r="E22" s="47">
        <v>8.6121561765880141</v>
      </c>
      <c r="F22" s="49">
        <v>554541</v>
      </c>
      <c r="G22" s="50">
        <v>1.0210460984524259</v>
      </c>
      <c r="H22" s="99">
        <v>0</v>
      </c>
      <c r="I22" s="100" t="s">
        <v>61</v>
      </c>
    </row>
    <row r="23" spans="1:9" ht="23.1" customHeight="1">
      <c r="A23" s="101" t="s">
        <v>64</v>
      </c>
      <c r="B23" s="49">
        <v>12192514</v>
      </c>
      <c r="C23" s="47">
        <v>0.61850237997768509</v>
      </c>
      <c r="D23" s="49">
        <v>9119479</v>
      </c>
      <c r="E23" s="47">
        <v>0.4757198562544942</v>
      </c>
      <c r="F23" s="49">
        <v>3073035</v>
      </c>
      <c r="G23" s="50">
        <v>5.6582117411656672</v>
      </c>
      <c r="H23" s="99">
        <v>0</v>
      </c>
      <c r="I23" s="100" t="s">
        <v>65</v>
      </c>
    </row>
    <row r="24" spans="1:9" ht="23.1" customHeight="1">
      <c r="A24" s="98" t="s">
        <v>32</v>
      </c>
      <c r="B24" s="49">
        <v>6834022</v>
      </c>
      <c r="C24" s="47">
        <v>0.34667656496599958</v>
      </c>
      <c r="D24" s="49">
        <v>5728330</v>
      </c>
      <c r="E24" s="47">
        <v>0.29881973785764587</v>
      </c>
      <c r="F24" s="49">
        <v>1105692</v>
      </c>
      <c r="G24" s="50">
        <v>2.0358503747965608</v>
      </c>
      <c r="H24" s="99">
        <v>0</v>
      </c>
      <c r="I24" s="100" t="s">
        <v>61</v>
      </c>
    </row>
    <row r="25" spans="1:9" ht="23.1" customHeight="1">
      <c r="A25" s="98" t="s">
        <v>33</v>
      </c>
      <c r="B25" s="49">
        <v>5358492</v>
      </c>
      <c r="C25" s="47">
        <v>0.27182581501168551</v>
      </c>
      <c r="D25" s="49">
        <v>3391149</v>
      </c>
      <c r="E25" s="47">
        <v>0.1769001183968483</v>
      </c>
      <c r="F25" s="49">
        <v>1967343</v>
      </c>
      <c r="G25" s="50">
        <v>3.6223613663691068</v>
      </c>
      <c r="H25" s="99">
        <v>0</v>
      </c>
      <c r="I25" s="100" t="s">
        <v>65</v>
      </c>
    </row>
    <row r="26" spans="1:9" ht="23.1" customHeight="1">
      <c r="A26" s="101" t="s">
        <v>34</v>
      </c>
      <c r="B26" s="49">
        <v>3118438</v>
      </c>
      <c r="C26" s="47">
        <v>0.15819225836548986</v>
      </c>
      <c r="D26" s="49">
        <v>3118438</v>
      </c>
      <c r="E26" s="47">
        <v>0.16267408226923408</v>
      </c>
      <c r="F26" s="49">
        <v>0</v>
      </c>
      <c r="G26" s="50">
        <v>0</v>
      </c>
      <c r="H26" s="99">
        <v>0</v>
      </c>
      <c r="I26" s="100" t="s">
        <v>66</v>
      </c>
    </row>
    <row r="27" spans="1:9" ht="23.1" customHeight="1">
      <c r="A27" s="98" t="s">
        <v>67</v>
      </c>
      <c r="B27" s="49">
        <v>0</v>
      </c>
      <c r="C27" s="47">
        <v>0</v>
      </c>
      <c r="D27" s="49">
        <v>0</v>
      </c>
      <c r="E27" s="47">
        <v>0</v>
      </c>
      <c r="F27" s="49">
        <v>0</v>
      </c>
      <c r="G27" s="50">
        <v>0</v>
      </c>
      <c r="H27" s="99">
        <v>0</v>
      </c>
      <c r="I27" s="100"/>
    </row>
    <row r="28" spans="1:9" ht="23.1" customHeight="1">
      <c r="A28" s="98" t="s">
        <v>36</v>
      </c>
      <c r="B28" s="49">
        <v>3118438</v>
      </c>
      <c r="C28" s="47">
        <v>0.15819225836548986</v>
      </c>
      <c r="D28" s="49">
        <v>3118438</v>
      </c>
      <c r="E28" s="47">
        <v>0.16267408226923408</v>
      </c>
      <c r="F28" s="49">
        <v>0</v>
      </c>
      <c r="G28" s="50">
        <v>0</v>
      </c>
      <c r="H28" s="99">
        <v>0</v>
      </c>
      <c r="I28" s="100" t="s">
        <v>66</v>
      </c>
    </row>
    <row r="29" spans="1:9" ht="23.1" customHeight="1">
      <c r="A29" s="101" t="s">
        <v>68</v>
      </c>
      <c r="B29" s="49">
        <v>9074076</v>
      </c>
      <c r="C29" s="47">
        <v>0.4603101216121952</v>
      </c>
      <c r="D29" s="49">
        <v>6001041</v>
      </c>
      <c r="E29" s="47">
        <v>0.31304577398526012</v>
      </c>
      <c r="F29" s="49">
        <v>3073035</v>
      </c>
      <c r="G29" s="50">
        <v>5.6582117411656672</v>
      </c>
      <c r="H29" s="99">
        <v>0</v>
      </c>
      <c r="I29" s="100" t="s">
        <v>65</v>
      </c>
    </row>
    <row r="30" spans="1:9" ht="23.1" customHeight="1">
      <c r="A30" s="101" t="s">
        <v>38</v>
      </c>
      <c r="B30" s="49">
        <v>174722372</v>
      </c>
      <c r="C30" s="47">
        <v>8.8633240788033092</v>
      </c>
      <c r="D30" s="49">
        <v>171094796</v>
      </c>
      <c r="E30" s="47">
        <v>8.9252019505732729</v>
      </c>
      <c r="F30" s="49">
        <v>3627576</v>
      </c>
      <c r="G30" s="50">
        <v>6.6792578396180931</v>
      </c>
      <c r="H30" s="99">
        <v>0</v>
      </c>
      <c r="I30" s="100" t="s">
        <v>66</v>
      </c>
    </row>
    <row r="31" spans="1:9" ht="23.1" customHeight="1">
      <c r="A31" s="101" t="s">
        <v>69</v>
      </c>
      <c r="B31" s="49">
        <v>35128113</v>
      </c>
      <c r="C31" s="47">
        <v>1.7819804426408743</v>
      </c>
      <c r="D31" s="49">
        <v>34219051</v>
      </c>
      <c r="E31" s="47">
        <v>1.7850451788841455</v>
      </c>
      <c r="F31" s="49">
        <v>909062</v>
      </c>
      <c r="G31" s="50">
        <v>1.673806280061094</v>
      </c>
      <c r="H31" s="99">
        <v>0</v>
      </c>
      <c r="I31" s="100"/>
    </row>
    <row r="32" spans="1:9" ht="23.1" customHeight="1" thickBot="1">
      <c r="A32" s="102" t="s">
        <v>70</v>
      </c>
      <c r="B32" s="59">
        <v>139594259</v>
      </c>
      <c r="C32" s="57">
        <v>7.0813436361624333</v>
      </c>
      <c r="D32" s="59">
        <v>136875745</v>
      </c>
      <c r="E32" s="57">
        <v>7.1401567716891279</v>
      </c>
      <c r="F32" s="59">
        <v>2718514</v>
      </c>
      <c r="G32" s="60">
        <v>5.0054515595569988</v>
      </c>
      <c r="H32" s="103">
        <v>0</v>
      </c>
      <c r="I32" s="104" t="s">
        <v>61</v>
      </c>
    </row>
    <row r="33" spans="1:9" ht="42" customHeight="1">
      <c r="A33" s="105" t="s">
        <v>41</v>
      </c>
      <c r="B33" s="106"/>
      <c r="C33" s="106"/>
      <c r="D33" s="106"/>
      <c r="E33" s="106"/>
      <c r="F33" s="106"/>
      <c r="G33" s="106"/>
      <c r="H33" s="107"/>
      <c r="I33" s="108"/>
    </row>
    <row r="34" spans="1:9" ht="23.1" customHeight="1">
      <c r="A34" s="109"/>
      <c r="B34" s="110"/>
      <c r="C34" s="111"/>
      <c r="D34" s="110"/>
      <c r="E34" s="111"/>
      <c r="F34" s="110"/>
      <c r="G34" s="111"/>
      <c r="H34" s="107"/>
      <c r="I34" s="108"/>
    </row>
    <row r="35" spans="1:9" ht="16.2">
      <c r="A35" s="112" t="s">
        <v>71</v>
      </c>
      <c r="B35" s="113">
        <v>168434728</v>
      </c>
      <c r="C35" s="88"/>
      <c r="D35" s="113"/>
      <c r="E35" s="88"/>
      <c r="F35" s="113"/>
      <c r="G35" s="113"/>
      <c r="H35" s="114"/>
    </row>
    <row r="36" spans="1:9" ht="16.2">
      <c r="A36" s="112" t="s">
        <v>72</v>
      </c>
      <c r="B36" s="113">
        <v>1983488728</v>
      </c>
      <c r="C36" s="88"/>
      <c r="D36" s="113">
        <v>1926104629</v>
      </c>
      <c r="E36" s="113"/>
      <c r="F36" s="113">
        <v>57384099</v>
      </c>
      <c r="G36" s="113"/>
      <c r="H36" s="114">
        <v>0</v>
      </c>
    </row>
    <row r="37" spans="1:9" ht="16.2">
      <c r="A37" s="112" t="s">
        <v>73</v>
      </c>
      <c r="B37" s="113">
        <v>1815054000</v>
      </c>
      <c r="C37" s="88"/>
      <c r="D37" s="113"/>
      <c r="E37" s="88"/>
      <c r="F37" s="113"/>
      <c r="G37" s="113"/>
      <c r="H37" s="114"/>
    </row>
    <row r="38" spans="1:9" ht="16.2">
      <c r="A38" s="115" t="s">
        <v>74</v>
      </c>
      <c r="B38" s="113">
        <v>78588469</v>
      </c>
      <c r="C38" s="88"/>
      <c r="D38" s="113"/>
      <c r="E38" s="88"/>
      <c r="F38" s="113"/>
      <c r="G38" s="113"/>
      <c r="H38" s="114"/>
    </row>
    <row r="39" spans="1:9" ht="16.2">
      <c r="A39" s="115" t="s">
        <v>75</v>
      </c>
      <c r="B39" s="113">
        <v>1843894469</v>
      </c>
      <c r="C39" s="88"/>
      <c r="D39" s="113">
        <v>1789228884</v>
      </c>
      <c r="E39" s="88"/>
      <c r="F39" s="113">
        <v>54665585</v>
      </c>
      <c r="G39" s="113"/>
      <c r="H39" s="114">
        <v>0</v>
      </c>
    </row>
    <row r="40" spans="1:9" ht="16.2">
      <c r="A40" s="115" t="s">
        <v>76</v>
      </c>
      <c r="B40" s="113">
        <v>1765306000</v>
      </c>
      <c r="C40" s="88"/>
      <c r="D40" s="113"/>
      <c r="E40" s="88"/>
      <c r="F40" s="113"/>
      <c r="G40" s="113"/>
      <c r="H40" s="114"/>
    </row>
    <row r="41" spans="1:9">
      <c r="A41" s="88"/>
      <c r="B41" s="88"/>
      <c r="C41" s="88"/>
      <c r="D41" s="88"/>
      <c r="E41" s="88"/>
      <c r="F41" s="113"/>
      <c r="G41" s="113"/>
      <c r="H41" s="114"/>
    </row>
    <row r="42" spans="1:9">
      <c r="A42" s="88"/>
      <c r="B42" s="88"/>
      <c r="C42" s="88"/>
      <c r="D42" s="88"/>
      <c r="E42" s="88"/>
      <c r="F42" s="88"/>
      <c r="G42" s="88"/>
    </row>
    <row r="43" spans="1:9">
      <c r="A43" s="88"/>
      <c r="B43" s="88"/>
      <c r="C43" s="88"/>
      <c r="D43" s="88"/>
      <c r="E43" s="88"/>
      <c r="F43" s="88"/>
      <c r="G43" s="88"/>
    </row>
    <row r="44" spans="1:9">
      <c r="A44" s="88"/>
      <c r="B44" s="88"/>
      <c r="C44" s="88"/>
      <c r="D44" s="88"/>
      <c r="E44" s="88"/>
      <c r="F44" s="88"/>
      <c r="G44" s="88"/>
    </row>
    <row r="45" spans="1:9">
      <c r="A45" s="88"/>
      <c r="B45" s="88"/>
      <c r="C45" s="88"/>
      <c r="D45" s="88"/>
      <c r="E45" s="88"/>
      <c r="F45" s="88"/>
      <c r="G45" s="88"/>
    </row>
  </sheetData>
  <mergeCells count="13">
    <mergeCell ref="A4:A5"/>
    <mergeCell ref="B4:C4"/>
    <mergeCell ref="D4:E4"/>
    <mergeCell ref="F4:G4"/>
    <mergeCell ref="H4:I4"/>
    <mergeCell ref="A33:G33"/>
    <mergeCell ref="A1:G1"/>
    <mergeCell ref="A2:E2"/>
    <mergeCell ref="F2:G2"/>
    <mergeCell ref="H2:I2"/>
    <mergeCell ref="A3:E3"/>
    <mergeCell ref="F3:G3"/>
    <mergeCell ref="H3:I3"/>
  </mergeCells>
  <phoneticPr fontId="18" type="noConversion"/>
  <printOptions horizontalCentered="1" verticalCentered="1" gridLinesSet="0"/>
  <pageMargins left="0.39370078740157483" right="0.39370078740157483" top="0.59055118110236227" bottom="0.59055118110236227" header="0.39370078740157483" footer="0.39370078740157483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showZeros="0" zoomScaleNormal="100" workbookViewId="0">
      <selection activeCell="M9" sqref="M9"/>
    </sheetView>
  </sheetViews>
  <sheetFormatPr defaultColWidth="10" defaultRowHeight="21" customHeight="1"/>
  <cols>
    <col min="1" max="1" width="23.59765625" style="117" customWidth="1"/>
    <col min="2" max="2" width="14.59765625" style="117" customWidth="1"/>
    <col min="3" max="3" width="7.09765625" style="117" customWidth="1"/>
    <col min="4" max="4" width="14.59765625" style="117" customWidth="1"/>
    <col min="5" max="5" width="7.09765625" style="117" customWidth="1"/>
    <col min="6" max="6" width="14.59765625" style="117" customWidth="1"/>
    <col min="7" max="7" width="7.09765625" style="117" customWidth="1"/>
    <col min="8" max="8" width="10" style="117" customWidth="1"/>
    <col min="9" max="16384" width="10" style="117"/>
  </cols>
  <sheetData>
    <row r="1" spans="1:8" ht="30" customHeight="1">
      <c r="A1" s="116" t="s">
        <v>77</v>
      </c>
      <c r="B1" s="2"/>
      <c r="C1" s="2"/>
      <c r="D1" s="2"/>
      <c r="E1" s="2"/>
      <c r="F1" s="2"/>
      <c r="G1" s="2"/>
    </row>
    <row r="2" spans="1:8" s="120" customFormat="1" ht="24.9" customHeight="1">
      <c r="A2" s="118" t="s">
        <v>78</v>
      </c>
      <c r="B2" s="119"/>
      <c r="C2" s="119"/>
      <c r="D2" s="119"/>
      <c r="E2" s="119"/>
      <c r="G2" s="121" t="s">
        <v>79</v>
      </c>
      <c r="H2" s="122"/>
    </row>
    <row r="3" spans="1:8" s="128" customFormat="1" ht="21" customHeight="1" thickBot="1">
      <c r="A3" s="123" t="s">
        <v>80</v>
      </c>
      <c r="B3" s="124"/>
      <c r="C3" s="124"/>
      <c r="D3" s="124"/>
      <c r="E3" s="124"/>
      <c r="F3" s="125"/>
      <c r="G3" s="126" t="s">
        <v>81</v>
      </c>
      <c r="H3" s="127"/>
    </row>
    <row r="4" spans="1:8" ht="32.1" customHeight="1">
      <c r="A4" s="129" t="s">
        <v>82</v>
      </c>
      <c r="B4" s="130" t="s">
        <v>83</v>
      </c>
      <c r="C4" s="131"/>
      <c r="D4" s="295" t="s">
        <v>192</v>
      </c>
      <c r="E4" s="131"/>
      <c r="F4" s="130" t="s">
        <v>84</v>
      </c>
      <c r="G4" s="132"/>
    </row>
    <row r="5" spans="1:8" ht="32.1" customHeight="1">
      <c r="A5" s="133"/>
      <c r="B5" s="134" t="s">
        <v>85</v>
      </c>
      <c r="C5" s="134" t="s">
        <v>9</v>
      </c>
      <c r="D5" s="134" t="s">
        <v>85</v>
      </c>
      <c r="E5" s="134" t="s">
        <v>9</v>
      </c>
      <c r="F5" s="134" t="s">
        <v>86</v>
      </c>
      <c r="G5" s="135" t="s">
        <v>9</v>
      </c>
    </row>
    <row r="6" spans="1:8" ht="24.6" customHeight="1">
      <c r="A6" s="136" t="s">
        <v>87</v>
      </c>
      <c r="B6" s="137">
        <v>880439000</v>
      </c>
      <c r="C6" s="138">
        <v>100</v>
      </c>
      <c r="D6" s="137">
        <v>958421910</v>
      </c>
      <c r="E6" s="138">
        <v>100</v>
      </c>
      <c r="F6" s="137">
        <v>77982910</v>
      </c>
      <c r="G6" s="139">
        <v>8.857275745395194</v>
      </c>
    </row>
    <row r="7" spans="1:8" ht="24.6" customHeight="1">
      <c r="A7" s="136" t="s">
        <v>88</v>
      </c>
      <c r="B7" s="137">
        <v>1337000</v>
      </c>
      <c r="C7" s="138">
        <v>0.15185606271416874</v>
      </c>
      <c r="D7" s="137">
        <v>36636662</v>
      </c>
      <c r="E7" s="138">
        <v>3.822602719923212</v>
      </c>
      <c r="F7" s="137">
        <v>35299662</v>
      </c>
      <c r="G7" s="139">
        <v>2640.2140613313391</v>
      </c>
    </row>
    <row r="8" spans="1:8" ht="24.6" customHeight="1">
      <c r="A8" s="136" t="s">
        <v>89</v>
      </c>
      <c r="B8" s="137">
        <v>0</v>
      </c>
      <c r="C8" s="138">
        <v>0</v>
      </c>
      <c r="D8" s="137">
        <v>0</v>
      </c>
      <c r="E8" s="138">
        <v>0</v>
      </c>
      <c r="F8" s="137">
        <v>0</v>
      </c>
      <c r="G8" s="139">
        <v>0</v>
      </c>
    </row>
    <row r="9" spans="1:8" ht="24.6" customHeight="1">
      <c r="A9" s="136" t="s">
        <v>90</v>
      </c>
      <c r="B9" s="137">
        <v>130457000</v>
      </c>
      <c r="C9" s="138">
        <v>14.817267295065303</v>
      </c>
      <c r="D9" s="137">
        <v>129324597</v>
      </c>
      <c r="E9" s="138">
        <v>13.493493382262098</v>
      </c>
      <c r="F9" s="137">
        <v>-1132403</v>
      </c>
      <c r="G9" s="139">
        <v>-0.86802777926826469</v>
      </c>
    </row>
    <row r="10" spans="1:8" ht="24.6" customHeight="1">
      <c r="A10" s="136" t="s">
        <v>91</v>
      </c>
      <c r="B10" s="137">
        <v>635820000</v>
      </c>
      <c r="C10" s="138">
        <v>72.216246667855472</v>
      </c>
      <c r="D10" s="137">
        <v>677515496</v>
      </c>
      <c r="E10" s="138">
        <v>70.690735356832562</v>
      </c>
      <c r="F10" s="137">
        <v>41695496</v>
      </c>
      <c r="G10" s="139">
        <v>6.5577515649083065</v>
      </c>
    </row>
    <row r="11" spans="1:8" ht="24.6" customHeight="1">
      <c r="A11" s="136" t="s">
        <v>92</v>
      </c>
      <c r="B11" s="137">
        <v>68362000</v>
      </c>
      <c r="C11" s="138">
        <v>7.7645356464218409</v>
      </c>
      <c r="D11" s="137">
        <v>66592652</v>
      </c>
      <c r="E11" s="138">
        <v>6.9481562665861851</v>
      </c>
      <c r="F11" s="137">
        <v>-1769348</v>
      </c>
      <c r="G11" s="139">
        <v>-2.5882039729674378</v>
      </c>
    </row>
    <row r="12" spans="1:8" ht="24.6" hidden="1" customHeight="1">
      <c r="A12" s="136" t="s">
        <v>93</v>
      </c>
      <c r="B12" s="137">
        <v>0</v>
      </c>
      <c r="C12" s="138">
        <v>0</v>
      </c>
      <c r="D12" s="137">
        <v>0</v>
      </c>
      <c r="E12" s="138">
        <v>0</v>
      </c>
      <c r="F12" s="137">
        <v>0</v>
      </c>
      <c r="G12" s="139">
        <v>0</v>
      </c>
    </row>
    <row r="13" spans="1:8" ht="24.6" customHeight="1">
      <c r="A13" s="136" t="s">
        <v>94</v>
      </c>
      <c r="B13" s="137">
        <v>44463000</v>
      </c>
      <c r="C13" s="138">
        <v>5.0500943279432189</v>
      </c>
      <c r="D13" s="137">
        <v>48352503</v>
      </c>
      <c r="E13" s="138">
        <v>5.0450122743959387</v>
      </c>
      <c r="F13" s="137">
        <v>3889503</v>
      </c>
      <c r="G13" s="139">
        <v>8.747729572903312</v>
      </c>
    </row>
    <row r="14" spans="1:8" ht="24.6" customHeight="1">
      <c r="A14" s="136" t="s">
        <v>95</v>
      </c>
      <c r="B14" s="137">
        <v>925433000</v>
      </c>
      <c r="C14" s="138">
        <v>105.11040515015804</v>
      </c>
      <c r="D14" s="137">
        <v>675911241</v>
      </c>
      <c r="E14" s="138">
        <v>70.523350306129799</v>
      </c>
      <c r="F14" s="137">
        <v>-249521759</v>
      </c>
      <c r="G14" s="139">
        <v>-26.962703837014672</v>
      </c>
    </row>
    <row r="15" spans="1:8" ht="24.6" customHeight="1">
      <c r="A15" s="136" t="s">
        <v>96</v>
      </c>
      <c r="B15" s="137">
        <v>0</v>
      </c>
      <c r="C15" s="138">
        <v>0</v>
      </c>
      <c r="D15" s="137">
        <v>0</v>
      </c>
      <c r="E15" s="138">
        <v>0</v>
      </c>
      <c r="F15" s="137">
        <v>0</v>
      </c>
      <c r="G15" s="139">
        <v>0</v>
      </c>
    </row>
    <row r="16" spans="1:8" ht="24.6" customHeight="1">
      <c r="A16" s="136" t="s">
        <v>97</v>
      </c>
      <c r="B16" s="137">
        <v>3302000</v>
      </c>
      <c r="C16" s="138">
        <v>0.37504017881988416</v>
      </c>
      <c r="D16" s="137">
        <v>1488796</v>
      </c>
      <c r="E16" s="138">
        <v>0.15533826850849017</v>
      </c>
      <c r="F16" s="137">
        <v>-1813204</v>
      </c>
      <c r="G16" s="139">
        <v>-54.912295578437309</v>
      </c>
    </row>
    <row r="17" spans="1:8" ht="24.6" customHeight="1">
      <c r="A17" s="136" t="s">
        <v>98</v>
      </c>
      <c r="B17" s="137">
        <v>709239000</v>
      </c>
      <c r="C17" s="138">
        <v>80.555154871603833</v>
      </c>
      <c r="D17" s="137">
        <v>436925382</v>
      </c>
      <c r="E17" s="138">
        <v>45.588000174161294</v>
      </c>
      <c r="F17" s="137">
        <v>-272313618</v>
      </c>
      <c r="G17" s="139">
        <v>-38.395183851987838</v>
      </c>
    </row>
    <row r="18" spans="1:8" ht="24.6" customHeight="1">
      <c r="A18" s="136" t="s">
        <v>99</v>
      </c>
      <c r="B18" s="137">
        <v>69393000</v>
      </c>
      <c r="C18" s="138">
        <v>7.8816363200630599</v>
      </c>
      <c r="D18" s="137">
        <v>68058545</v>
      </c>
      <c r="E18" s="138">
        <v>7.1011048777046417</v>
      </c>
      <c r="F18" s="137">
        <v>-1334455</v>
      </c>
      <c r="G18" s="139">
        <v>-1.9230397878748577</v>
      </c>
    </row>
    <row r="19" spans="1:8" ht="24.6" customHeight="1">
      <c r="A19" s="136" t="s">
        <v>100</v>
      </c>
      <c r="B19" s="137">
        <v>3883000</v>
      </c>
      <c r="C19" s="138">
        <v>0.44102998617735018</v>
      </c>
      <c r="D19" s="137">
        <v>3352920</v>
      </c>
      <c r="E19" s="138">
        <v>0.34983757831663093</v>
      </c>
      <c r="F19" s="137">
        <v>-530080</v>
      </c>
      <c r="G19" s="139">
        <v>-13.651300540818953</v>
      </c>
    </row>
    <row r="20" spans="1:8" ht="24.6" hidden="1" customHeight="1">
      <c r="A20" s="136" t="s">
        <v>101</v>
      </c>
      <c r="B20" s="137">
        <v>0</v>
      </c>
      <c r="C20" s="138">
        <v>0</v>
      </c>
      <c r="D20" s="137">
        <v>0</v>
      </c>
      <c r="E20" s="138">
        <v>0</v>
      </c>
      <c r="F20" s="137">
        <v>0</v>
      </c>
      <c r="G20" s="139">
        <v>0</v>
      </c>
    </row>
    <row r="21" spans="1:8" ht="24.6" customHeight="1">
      <c r="A21" s="136" t="s">
        <v>102</v>
      </c>
      <c r="B21" s="137">
        <v>20097000</v>
      </c>
      <c r="C21" s="138">
        <v>2.2826112882323479</v>
      </c>
      <c r="D21" s="137">
        <v>19132935</v>
      </c>
      <c r="E21" s="138">
        <v>1.9962956606449034</v>
      </c>
      <c r="F21" s="137">
        <v>-964065</v>
      </c>
      <c r="G21" s="139">
        <v>-4.7970592625765036</v>
      </c>
    </row>
    <row r="22" spans="1:8" ht="24.6" customHeight="1">
      <c r="A22" s="140" t="s">
        <v>103</v>
      </c>
      <c r="B22" s="137">
        <v>119039000</v>
      </c>
      <c r="C22" s="138">
        <v>13.520414247892246</v>
      </c>
      <c r="D22" s="137">
        <v>146602403</v>
      </c>
      <c r="E22" s="138">
        <v>15.296228255048968</v>
      </c>
      <c r="F22" s="137">
        <v>27563403</v>
      </c>
      <c r="G22" s="139">
        <v>23.154934937289458</v>
      </c>
    </row>
    <row r="23" spans="1:8" ht="24.6" customHeight="1">
      <c r="A23" s="141" t="s">
        <v>104</v>
      </c>
      <c r="B23" s="137">
        <v>480000</v>
      </c>
      <c r="C23" s="138">
        <v>5.451825736933507E-2</v>
      </c>
      <c r="D23" s="137">
        <v>350260</v>
      </c>
      <c r="E23" s="138">
        <v>3.6545491744862137E-2</v>
      </c>
      <c r="F23" s="137">
        <v>-129740</v>
      </c>
      <c r="G23" s="139">
        <v>-27.029166666666665</v>
      </c>
    </row>
    <row r="24" spans="1:8" ht="24.6" customHeight="1">
      <c r="A24" s="140" t="s">
        <v>105</v>
      </c>
      <c r="B24" s="137">
        <v>0</v>
      </c>
      <c r="C24" s="138">
        <v>0</v>
      </c>
      <c r="D24" s="137">
        <v>0</v>
      </c>
      <c r="E24" s="138">
        <v>0</v>
      </c>
      <c r="F24" s="137">
        <v>0</v>
      </c>
      <c r="G24" s="139"/>
    </row>
    <row r="25" spans="1:8" ht="24.6" customHeight="1">
      <c r="A25" s="136" t="s">
        <v>106</v>
      </c>
      <c r="B25" s="137">
        <v>-44994000</v>
      </c>
      <c r="C25" s="138">
        <v>-5.1104051501580461</v>
      </c>
      <c r="D25" s="137">
        <v>282510669</v>
      </c>
      <c r="E25" s="138">
        <v>29.476649693870211</v>
      </c>
      <c r="F25" s="137">
        <v>327504669</v>
      </c>
      <c r="G25" s="139">
        <v>-727.88520469395928</v>
      </c>
    </row>
    <row r="26" spans="1:8" ht="24.6" customHeight="1">
      <c r="A26" s="136" t="s">
        <v>107</v>
      </c>
      <c r="B26" s="137">
        <v>123067000</v>
      </c>
      <c r="C26" s="138">
        <v>13.977913290983249</v>
      </c>
      <c r="D26" s="137">
        <v>90607726</v>
      </c>
      <c r="E26" s="138">
        <v>9.4538454364007602</v>
      </c>
      <c r="F26" s="137">
        <v>-32459274</v>
      </c>
      <c r="G26" s="139">
        <v>-26.375286632484745</v>
      </c>
    </row>
    <row r="27" spans="1:8" ht="24.6" customHeight="1">
      <c r="A27" s="136" t="s">
        <v>108</v>
      </c>
      <c r="B27" s="137">
        <v>115191000</v>
      </c>
      <c r="C27" s="138">
        <v>13.083359551314741</v>
      </c>
      <c r="D27" s="137">
        <v>48998178</v>
      </c>
      <c r="E27" s="138">
        <v>5.1123808302754679</v>
      </c>
      <c r="F27" s="137">
        <v>-66192822</v>
      </c>
      <c r="G27" s="139">
        <v>-57.463536213766695</v>
      </c>
    </row>
    <row r="28" spans="1:8" ht="24.6" customHeight="1">
      <c r="A28" s="136" t="s">
        <v>109</v>
      </c>
      <c r="B28" s="137">
        <v>7876000</v>
      </c>
      <c r="C28" s="138">
        <v>0.89455373966850638</v>
      </c>
      <c r="D28" s="137">
        <v>41609548</v>
      </c>
      <c r="E28" s="138">
        <v>4.3414646061252924</v>
      </c>
      <c r="F28" s="137">
        <v>33733548</v>
      </c>
      <c r="G28" s="139">
        <v>428.30812595226001</v>
      </c>
    </row>
    <row r="29" spans="1:8" ht="24.6" customHeight="1">
      <c r="A29" s="136" t="s">
        <v>110</v>
      </c>
      <c r="B29" s="137">
        <v>890000</v>
      </c>
      <c r="C29" s="138">
        <v>0.10108593553897545</v>
      </c>
      <c r="D29" s="137">
        <v>993409</v>
      </c>
      <c r="E29" s="138">
        <v>0.10365048937581155</v>
      </c>
      <c r="F29" s="137">
        <v>103409</v>
      </c>
      <c r="G29" s="139">
        <v>11.618988764044943</v>
      </c>
    </row>
    <row r="30" spans="1:8" ht="24.6" customHeight="1">
      <c r="A30" s="136" t="s">
        <v>111</v>
      </c>
      <c r="B30" s="137">
        <v>450000</v>
      </c>
      <c r="C30" s="138">
        <v>5.1110866283751624E-2</v>
      </c>
      <c r="D30" s="137">
        <v>330683</v>
      </c>
      <c r="E30" s="138">
        <v>3.4502863149278376E-2</v>
      </c>
      <c r="F30" s="137">
        <v>-119317</v>
      </c>
      <c r="G30" s="139">
        <v>-26.514888888888887</v>
      </c>
    </row>
    <row r="31" spans="1:8" ht="24.6" customHeight="1">
      <c r="A31" s="136" t="s">
        <v>112</v>
      </c>
      <c r="B31" s="137">
        <v>440000</v>
      </c>
      <c r="C31" s="138">
        <v>4.9975069255223818E-2</v>
      </c>
      <c r="D31" s="137">
        <v>662726</v>
      </c>
      <c r="E31" s="138">
        <v>6.9147626226533157E-2</v>
      </c>
      <c r="F31" s="137">
        <v>222726</v>
      </c>
      <c r="G31" s="139">
        <v>50.61954545454546</v>
      </c>
    </row>
    <row r="32" spans="1:8" ht="24.6" customHeight="1">
      <c r="A32" s="136" t="s">
        <v>113</v>
      </c>
      <c r="B32" s="137">
        <v>122177000</v>
      </c>
      <c r="C32" s="138">
        <v>13.876827355444274</v>
      </c>
      <c r="D32" s="137">
        <v>89614317</v>
      </c>
      <c r="E32" s="138">
        <v>9.3501949470249475</v>
      </c>
      <c r="F32" s="137">
        <v>-32562683</v>
      </c>
      <c r="G32" s="139">
        <v>-26.652056442701983</v>
      </c>
      <c r="H32" s="142"/>
    </row>
    <row r="33" spans="1:8" ht="24.6" customHeight="1" thickBot="1">
      <c r="A33" s="143" t="s">
        <v>114</v>
      </c>
      <c r="B33" s="144">
        <v>77183000</v>
      </c>
      <c r="C33" s="145">
        <v>8.7664222052862275</v>
      </c>
      <c r="D33" s="144">
        <v>372124986</v>
      </c>
      <c r="E33" s="145">
        <v>38.82684464089516</v>
      </c>
      <c r="F33" s="144">
        <v>294941986</v>
      </c>
      <c r="G33" s="146">
        <v>382.13335319953876</v>
      </c>
      <c r="H33" s="142"/>
    </row>
    <row r="34" spans="1:8" ht="21" customHeight="1">
      <c r="A34" s="147"/>
      <c r="B34" s="148"/>
      <c r="C34" s="148"/>
      <c r="D34" s="148"/>
      <c r="E34" s="148"/>
      <c r="F34" s="148"/>
      <c r="G34" s="148"/>
      <c r="H34" s="142"/>
    </row>
    <row r="35" spans="1:8" ht="21" customHeight="1">
      <c r="A35" s="147"/>
      <c r="B35" s="148"/>
      <c r="C35" s="148"/>
      <c r="D35" s="148"/>
      <c r="E35" s="148"/>
      <c r="F35" s="148"/>
      <c r="G35" s="148"/>
      <c r="H35" s="142"/>
    </row>
    <row r="36" spans="1:8" ht="21" customHeight="1">
      <c r="A36" s="147"/>
      <c r="B36" s="148"/>
      <c r="C36" s="148"/>
      <c r="D36" s="148"/>
      <c r="E36" s="148"/>
      <c r="F36" s="148"/>
      <c r="G36" s="148"/>
      <c r="H36" s="142"/>
    </row>
    <row r="37" spans="1:8" ht="21" customHeight="1">
      <c r="A37" s="149"/>
      <c r="B37" s="150"/>
      <c r="C37" s="150"/>
      <c r="D37" s="150"/>
      <c r="E37" s="150"/>
      <c r="F37" s="150"/>
      <c r="G37" s="150"/>
      <c r="H37" s="142"/>
    </row>
    <row r="38" spans="1:8" ht="21" customHeight="1">
      <c r="A38" s="149"/>
      <c r="B38" s="150"/>
      <c r="C38" s="150"/>
      <c r="D38" s="150"/>
      <c r="E38" s="150"/>
      <c r="F38" s="150"/>
      <c r="G38" s="150"/>
      <c r="H38" s="142"/>
    </row>
    <row r="39" spans="1:8" ht="21" customHeight="1">
      <c r="A39" s="149"/>
      <c r="B39" s="150"/>
      <c r="C39" s="150"/>
      <c r="D39" s="150"/>
      <c r="E39" s="150"/>
      <c r="F39" s="150"/>
      <c r="G39" s="150"/>
      <c r="H39" s="142"/>
    </row>
    <row r="40" spans="1:8" ht="21" customHeight="1">
      <c r="A40" s="150"/>
      <c r="B40" s="150"/>
      <c r="C40" s="150"/>
      <c r="D40" s="150"/>
      <c r="E40" s="150"/>
      <c r="F40" s="150"/>
      <c r="G40" s="150"/>
      <c r="H40" s="142"/>
    </row>
    <row r="41" spans="1:8" ht="21" customHeight="1">
      <c r="A41" s="150"/>
      <c r="B41" s="150"/>
      <c r="C41" s="150"/>
      <c r="D41" s="150"/>
      <c r="E41" s="150"/>
      <c r="F41" s="150"/>
      <c r="G41" s="150"/>
      <c r="H41" s="142"/>
    </row>
    <row r="42" spans="1:8" ht="21" customHeight="1">
      <c r="A42" s="150"/>
      <c r="B42" s="150"/>
      <c r="C42" s="150"/>
      <c r="D42" s="150"/>
      <c r="E42" s="150"/>
      <c r="F42" s="150"/>
      <c r="G42" s="150"/>
      <c r="H42" s="142"/>
    </row>
    <row r="43" spans="1:8" ht="21" customHeight="1">
      <c r="A43" s="150"/>
      <c r="B43" s="150"/>
      <c r="C43" s="150"/>
      <c r="D43" s="150"/>
      <c r="E43" s="150"/>
      <c r="F43" s="150"/>
      <c r="G43" s="150"/>
      <c r="H43" s="142"/>
    </row>
    <row r="44" spans="1:8" ht="21" customHeight="1">
      <c r="A44" s="150"/>
      <c r="B44" s="150"/>
      <c r="C44" s="150"/>
      <c r="D44" s="150"/>
      <c r="E44" s="150"/>
      <c r="F44" s="150"/>
      <c r="G44" s="150"/>
      <c r="H44" s="142"/>
    </row>
    <row r="45" spans="1:8" ht="21" customHeight="1">
      <c r="A45" s="151"/>
      <c r="B45" s="151"/>
      <c r="C45" s="151"/>
      <c r="D45" s="151"/>
      <c r="E45" s="151"/>
      <c r="F45" s="151"/>
      <c r="G45" s="151"/>
    </row>
    <row r="46" spans="1:8" ht="21" customHeight="1">
      <c r="A46" s="151"/>
      <c r="B46" s="151"/>
      <c r="C46" s="151"/>
      <c r="D46" s="151"/>
      <c r="E46" s="151"/>
      <c r="F46" s="151"/>
      <c r="G46" s="151"/>
    </row>
    <row r="47" spans="1:8" ht="21" customHeight="1">
      <c r="A47" s="151"/>
      <c r="B47" s="151"/>
      <c r="C47" s="151"/>
      <c r="D47" s="151"/>
      <c r="E47" s="151"/>
      <c r="F47" s="151"/>
      <c r="G47" s="151"/>
    </row>
    <row r="48" spans="1:8" ht="21" customHeight="1">
      <c r="A48" s="151"/>
      <c r="B48" s="151"/>
      <c r="C48" s="151"/>
      <c r="D48" s="151"/>
      <c r="E48" s="151"/>
      <c r="F48" s="151"/>
      <c r="G48" s="151"/>
    </row>
    <row r="49" spans="1:7" ht="21" customHeight="1">
      <c r="A49" s="151"/>
      <c r="B49" s="151"/>
      <c r="C49" s="151"/>
      <c r="D49" s="151"/>
      <c r="E49" s="151"/>
      <c r="F49" s="151"/>
      <c r="G49" s="151"/>
    </row>
    <row r="50" spans="1:7" ht="21" customHeight="1">
      <c r="A50" s="151"/>
      <c r="B50" s="151"/>
      <c r="C50" s="151"/>
      <c r="D50" s="151"/>
      <c r="E50" s="151"/>
      <c r="F50" s="151"/>
      <c r="G50" s="151"/>
    </row>
    <row r="51" spans="1:7" ht="21" customHeight="1">
      <c r="A51" s="151"/>
      <c r="B51" s="151"/>
      <c r="C51" s="151"/>
      <c r="D51" s="151"/>
      <c r="E51" s="151"/>
      <c r="F51" s="151"/>
      <c r="G51" s="151"/>
    </row>
    <row r="52" spans="1:7" ht="21" customHeight="1">
      <c r="A52" s="151"/>
      <c r="B52" s="151"/>
      <c r="C52" s="151"/>
      <c r="D52" s="151"/>
      <c r="E52" s="151"/>
      <c r="F52" s="151"/>
      <c r="G52" s="151"/>
    </row>
    <row r="53" spans="1:7" ht="21" customHeight="1">
      <c r="A53" s="151"/>
      <c r="B53" s="151"/>
      <c r="C53" s="151"/>
      <c r="D53" s="151"/>
      <c r="E53" s="151"/>
      <c r="F53" s="151"/>
      <c r="G53" s="151"/>
    </row>
    <row r="54" spans="1:7" ht="21" customHeight="1">
      <c r="A54" s="151"/>
      <c r="B54" s="151"/>
      <c r="C54" s="151"/>
      <c r="D54" s="151"/>
      <c r="E54" s="151"/>
      <c r="F54" s="151"/>
      <c r="G54" s="151"/>
    </row>
    <row r="55" spans="1:7" ht="21" customHeight="1">
      <c r="A55" s="151"/>
      <c r="B55" s="151"/>
      <c r="C55" s="151"/>
      <c r="D55" s="151"/>
      <c r="E55" s="151"/>
      <c r="F55" s="151"/>
      <c r="G55" s="151"/>
    </row>
    <row r="56" spans="1:7" ht="21" customHeight="1">
      <c r="A56" s="151"/>
      <c r="B56" s="151"/>
      <c r="C56" s="151"/>
      <c r="D56" s="151"/>
      <c r="E56" s="151"/>
      <c r="F56" s="151"/>
      <c r="G56" s="151"/>
    </row>
    <row r="57" spans="1:7" ht="21" customHeight="1">
      <c r="A57" s="151"/>
      <c r="B57" s="151"/>
      <c r="C57" s="151"/>
      <c r="D57" s="151"/>
      <c r="E57" s="151"/>
      <c r="F57" s="151"/>
      <c r="G57" s="151"/>
    </row>
    <row r="58" spans="1:7" ht="21" customHeight="1">
      <c r="A58" s="151"/>
      <c r="B58" s="151"/>
      <c r="C58" s="151"/>
      <c r="D58" s="151"/>
      <c r="E58" s="151"/>
      <c r="F58" s="151"/>
      <c r="G58" s="151"/>
    </row>
    <row r="59" spans="1:7" ht="21" customHeight="1">
      <c r="A59" s="151"/>
      <c r="B59" s="151"/>
      <c r="C59" s="151"/>
      <c r="D59" s="151"/>
      <c r="E59" s="151"/>
      <c r="F59" s="151"/>
      <c r="G59" s="151"/>
    </row>
    <row r="60" spans="1:7" ht="21" customHeight="1">
      <c r="A60" s="151"/>
      <c r="B60" s="151"/>
      <c r="C60" s="151"/>
      <c r="D60" s="151"/>
      <c r="E60" s="151"/>
      <c r="F60" s="151"/>
      <c r="G60" s="151"/>
    </row>
    <row r="61" spans="1:7" ht="21" customHeight="1">
      <c r="A61" s="151"/>
      <c r="B61" s="151"/>
      <c r="C61" s="151"/>
      <c r="D61" s="151"/>
      <c r="E61" s="151"/>
      <c r="F61" s="151"/>
      <c r="G61" s="151"/>
    </row>
    <row r="62" spans="1:7" ht="21" customHeight="1">
      <c r="A62" s="151"/>
      <c r="B62" s="151"/>
      <c r="C62" s="151"/>
      <c r="D62" s="151"/>
      <c r="E62" s="151"/>
      <c r="F62" s="151"/>
      <c r="G62" s="151"/>
    </row>
    <row r="63" spans="1:7" ht="21" customHeight="1">
      <c r="A63" s="151"/>
      <c r="B63" s="151"/>
      <c r="C63" s="151"/>
      <c r="D63" s="151"/>
      <c r="E63" s="151"/>
      <c r="F63" s="151"/>
      <c r="G63" s="151"/>
    </row>
    <row r="64" spans="1:7" ht="21" customHeight="1">
      <c r="A64" s="151"/>
      <c r="B64" s="151"/>
      <c r="C64" s="151"/>
      <c r="D64" s="151"/>
      <c r="E64" s="151"/>
      <c r="F64" s="151"/>
      <c r="G64" s="151"/>
    </row>
    <row r="65" spans="1:7" ht="21" customHeight="1">
      <c r="A65" s="151"/>
      <c r="B65" s="151"/>
      <c r="C65" s="151"/>
      <c r="D65" s="151"/>
      <c r="E65" s="151"/>
      <c r="F65" s="151"/>
      <c r="G65" s="151"/>
    </row>
    <row r="66" spans="1:7" ht="21" customHeight="1">
      <c r="A66" s="151"/>
      <c r="B66" s="151"/>
      <c r="C66" s="151"/>
      <c r="D66" s="151"/>
      <c r="E66" s="151"/>
      <c r="F66" s="151"/>
      <c r="G66" s="151"/>
    </row>
    <row r="67" spans="1:7" ht="21" customHeight="1">
      <c r="A67" s="151"/>
      <c r="B67" s="151"/>
      <c r="C67" s="151"/>
      <c r="D67" s="151"/>
      <c r="E67" s="151"/>
      <c r="F67" s="151"/>
      <c r="G67" s="151"/>
    </row>
    <row r="68" spans="1:7" ht="21" customHeight="1">
      <c r="A68" s="151"/>
      <c r="B68" s="151"/>
      <c r="C68" s="151"/>
      <c r="D68" s="151"/>
      <c r="E68" s="151"/>
      <c r="F68" s="151"/>
      <c r="G68" s="151"/>
    </row>
    <row r="69" spans="1:7" ht="21" customHeight="1">
      <c r="A69" s="151"/>
      <c r="B69" s="151"/>
      <c r="C69" s="151"/>
      <c r="D69" s="151"/>
      <c r="E69" s="151"/>
      <c r="F69" s="151"/>
      <c r="G69" s="151"/>
    </row>
    <row r="70" spans="1:7" ht="21" customHeight="1">
      <c r="A70" s="151"/>
      <c r="B70" s="151"/>
      <c r="C70" s="151"/>
      <c r="D70" s="151"/>
      <c r="E70" s="151"/>
      <c r="F70" s="151"/>
      <c r="G70" s="151"/>
    </row>
    <row r="71" spans="1:7" ht="21" customHeight="1">
      <c r="A71" s="151"/>
      <c r="B71" s="151"/>
      <c r="C71" s="151"/>
      <c r="D71" s="151"/>
      <c r="E71" s="151"/>
      <c r="F71" s="151"/>
      <c r="G71" s="151"/>
    </row>
    <row r="72" spans="1:7" ht="21" customHeight="1">
      <c r="A72" s="151"/>
      <c r="B72" s="151"/>
      <c r="C72" s="151"/>
      <c r="D72" s="151"/>
      <c r="E72" s="151"/>
      <c r="F72" s="151"/>
      <c r="G72" s="151"/>
    </row>
    <row r="73" spans="1:7" ht="21" customHeight="1">
      <c r="A73" s="151"/>
      <c r="B73" s="151"/>
      <c r="C73" s="151"/>
      <c r="D73" s="151"/>
      <c r="E73" s="151"/>
      <c r="F73" s="151"/>
      <c r="G73" s="151"/>
    </row>
    <row r="74" spans="1:7" ht="21" customHeight="1">
      <c r="A74" s="151"/>
      <c r="B74" s="151"/>
      <c r="C74" s="151"/>
      <c r="D74" s="151"/>
      <c r="E74" s="151"/>
      <c r="F74" s="151"/>
      <c r="G74" s="151"/>
    </row>
    <row r="75" spans="1:7" ht="21" customHeight="1">
      <c r="A75" s="151"/>
      <c r="B75" s="151"/>
      <c r="C75" s="151"/>
      <c r="D75" s="151"/>
      <c r="E75" s="151"/>
      <c r="F75" s="151"/>
      <c r="G75" s="151"/>
    </row>
    <row r="76" spans="1:7" ht="21" customHeight="1">
      <c r="A76" s="151"/>
      <c r="B76" s="151"/>
      <c r="C76" s="151"/>
      <c r="D76" s="151"/>
      <c r="E76" s="151"/>
      <c r="F76" s="151"/>
      <c r="G76" s="151"/>
    </row>
    <row r="77" spans="1:7" ht="21" customHeight="1">
      <c r="A77" s="151"/>
      <c r="B77" s="151"/>
      <c r="C77" s="151"/>
      <c r="D77" s="151"/>
      <c r="E77" s="151"/>
      <c r="F77" s="151"/>
      <c r="G77" s="151"/>
    </row>
    <row r="78" spans="1:7" ht="21" customHeight="1">
      <c r="A78" s="151"/>
      <c r="B78" s="151"/>
      <c r="C78" s="151"/>
      <c r="D78" s="151"/>
      <c r="E78" s="151"/>
      <c r="F78" s="151"/>
      <c r="G78" s="151"/>
    </row>
    <row r="79" spans="1:7" ht="21" customHeight="1">
      <c r="A79" s="151"/>
      <c r="B79" s="151"/>
      <c r="C79" s="151"/>
      <c r="D79" s="151"/>
      <c r="E79" s="151"/>
      <c r="F79" s="151"/>
      <c r="G79" s="151"/>
    </row>
    <row r="80" spans="1:7" ht="21" customHeight="1">
      <c r="A80" s="151"/>
      <c r="B80" s="151"/>
      <c r="C80" s="151"/>
      <c r="D80" s="151"/>
      <c r="E80" s="151"/>
      <c r="F80" s="151"/>
      <c r="G80" s="151"/>
    </row>
    <row r="81" spans="1:7" ht="21" customHeight="1">
      <c r="A81" s="151"/>
      <c r="B81" s="151"/>
      <c r="C81" s="151"/>
      <c r="D81" s="151"/>
      <c r="E81" s="151"/>
      <c r="F81" s="151"/>
      <c r="G81" s="151"/>
    </row>
    <row r="82" spans="1:7" ht="21" customHeight="1">
      <c r="A82" s="151"/>
      <c r="B82" s="151"/>
      <c r="C82" s="151"/>
      <c r="D82" s="151"/>
      <c r="E82" s="151"/>
      <c r="F82" s="151"/>
      <c r="G82" s="151"/>
    </row>
    <row r="83" spans="1:7" ht="21" customHeight="1">
      <c r="A83" s="151"/>
      <c r="B83" s="151"/>
      <c r="C83" s="151"/>
      <c r="D83" s="151"/>
      <c r="E83" s="151"/>
      <c r="F83" s="151"/>
      <c r="G83" s="151"/>
    </row>
    <row r="84" spans="1:7" ht="21" customHeight="1">
      <c r="A84" s="151"/>
      <c r="B84" s="151"/>
      <c r="C84" s="151"/>
      <c r="D84" s="151"/>
      <c r="E84" s="151"/>
      <c r="F84" s="151"/>
      <c r="G84" s="151"/>
    </row>
    <row r="85" spans="1:7" ht="21" customHeight="1">
      <c r="A85" s="151"/>
      <c r="B85" s="151"/>
      <c r="C85" s="151"/>
      <c r="D85" s="151"/>
      <c r="E85" s="151"/>
      <c r="F85" s="151"/>
      <c r="G85" s="151"/>
    </row>
    <row r="86" spans="1:7" ht="21" customHeight="1">
      <c r="A86" s="151"/>
      <c r="B86" s="151"/>
      <c r="C86" s="151"/>
      <c r="D86" s="151"/>
      <c r="E86" s="151"/>
      <c r="F86" s="151"/>
      <c r="G86" s="151"/>
    </row>
    <row r="87" spans="1:7" ht="21" customHeight="1">
      <c r="A87" s="151"/>
      <c r="B87" s="151"/>
      <c r="C87" s="151"/>
      <c r="D87" s="151"/>
      <c r="E87" s="151"/>
      <c r="F87" s="151"/>
      <c r="G87" s="151"/>
    </row>
    <row r="88" spans="1:7" ht="21" customHeight="1">
      <c r="A88" s="151"/>
      <c r="B88" s="151"/>
      <c r="C88" s="151"/>
      <c r="D88" s="151"/>
      <c r="E88" s="151"/>
      <c r="F88" s="151"/>
      <c r="G88" s="151"/>
    </row>
    <row r="89" spans="1:7" ht="21" customHeight="1">
      <c r="A89" s="151"/>
      <c r="B89" s="151"/>
      <c r="C89" s="151"/>
      <c r="D89" s="151"/>
      <c r="E89" s="151"/>
      <c r="F89" s="151"/>
      <c r="G89" s="151"/>
    </row>
    <row r="90" spans="1:7" ht="21" customHeight="1">
      <c r="A90" s="151"/>
      <c r="B90" s="151"/>
      <c r="C90" s="151"/>
      <c r="D90" s="151"/>
      <c r="E90" s="151"/>
      <c r="F90" s="151"/>
      <c r="G90" s="151"/>
    </row>
    <row r="91" spans="1:7" ht="21" customHeight="1">
      <c r="A91" s="151"/>
      <c r="B91" s="151"/>
      <c r="C91" s="151"/>
      <c r="D91" s="151"/>
      <c r="E91" s="151"/>
      <c r="F91" s="151"/>
      <c r="G91" s="151"/>
    </row>
  </sheetData>
  <mergeCells count="7">
    <mergeCell ref="A1:G1"/>
    <mergeCell ref="A2:E2"/>
    <mergeCell ref="A3:E3"/>
    <mergeCell ref="A4:A5"/>
    <mergeCell ref="B4:C4"/>
    <mergeCell ref="D4:E4"/>
    <mergeCell ref="F4:G4"/>
  </mergeCells>
  <phoneticPr fontId="18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showZeros="0" zoomScaleNormal="100" workbookViewId="0">
      <pane xSplit="1" ySplit="6" topLeftCell="B7" activePane="bottomRight" state="frozen"/>
      <selection activeCell="D13" sqref="D13"/>
      <selection pane="topRight" activeCell="D13" sqref="D13"/>
      <selection pane="bottomLeft" activeCell="D13" sqref="D13"/>
      <selection pane="bottomRight" activeCell="N11" sqref="N11"/>
    </sheetView>
  </sheetViews>
  <sheetFormatPr defaultColWidth="10" defaultRowHeight="16.2"/>
  <cols>
    <col min="1" max="1" width="20.59765625" style="161" customWidth="1"/>
    <col min="2" max="2" width="14.09765625" style="161" customWidth="1"/>
    <col min="3" max="3" width="6.59765625" style="169" customWidth="1"/>
    <col min="4" max="4" width="14.09765625" style="161" customWidth="1"/>
    <col min="5" max="5" width="6.59765625" style="242" customWidth="1"/>
    <col min="6" max="6" width="14.09765625" style="243" customWidth="1"/>
    <col min="7" max="7" width="6.59765625" style="169" customWidth="1"/>
    <col min="8" max="8" width="13.3984375" style="161" hidden="1" customWidth="1"/>
    <col min="9" max="9" width="4.09765625" style="242" hidden="1" customWidth="1"/>
    <col min="10" max="10" width="16.59765625" style="161" hidden="1" customWidth="1"/>
    <col min="11" max="11" width="5.59765625" style="169" hidden="1" customWidth="1"/>
    <col min="12" max="12" width="16.59765625" style="169" hidden="1" customWidth="1"/>
    <col min="13" max="13" width="5.59765625" style="169" hidden="1" customWidth="1"/>
    <col min="14" max="14" width="19.59765625" style="161" customWidth="1"/>
    <col min="15" max="15" width="7.59765625" style="169" customWidth="1"/>
    <col min="16" max="16" width="16.59765625" style="169" hidden="1" customWidth="1"/>
    <col min="17" max="17" width="5.59765625" style="169" hidden="1" customWidth="1"/>
    <col min="18" max="18" width="11.59765625" style="161" hidden="1" customWidth="1"/>
    <col min="19" max="19" width="19.59765625" style="161" customWidth="1"/>
    <col min="20" max="20" width="7.59765625" style="161" customWidth="1"/>
    <col min="21" max="21" width="19.59765625" style="161" customWidth="1"/>
    <col min="22" max="22" width="7.59765625" style="161" customWidth="1"/>
    <col min="23" max="23" width="14.09765625" style="161" hidden="1" customWidth="1"/>
    <col min="24" max="24" width="6.59765625" style="161" hidden="1" customWidth="1"/>
    <col min="25" max="16384" width="10" style="161"/>
  </cols>
  <sheetData>
    <row r="1" spans="1:24" ht="30" customHeight="1">
      <c r="A1" s="152" t="s">
        <v>115</v>
      </c>
      <c r="B1" s="121"/>
      <c r="C1" s="121"/>
      <c r="D1" s="153"/>
      <c r="E1" s="154"/>
      <c r="F1" s="155"/>
      <c r="G1" s="155" t="s">
        <v>116</v>
      </c>
      <c r="H1" s="156"/>
      <c r="I1" s="156"/>
      <c r="J1" s="156"/>
      <c r="K1" s="156"/>
      <c r="L1" s="156"/>
      <c r="M1" s="156"/>
      <c r="N1" s="157" t="s">
        <v>117</v>
      </c>
      <c r="O1" s="158"/>
      <c r="P1" s="158"/>
      <c r="Q1" s="158"/>
      <c r="R1" s="159"/>
      <c r="S1" s="159"/>
      <c r="T1" s="159"/>
      <c r="U1" s="159"/>
      <c r="V1" s="159"/>
      <c r="W1" s="160"/>
    </row>
    <row r="2" spans="1:24" ht="24.9" customHeight="1">
      <c r="A2" s="162"/>
      <c r="B2" s="163"/>
      <c r="C2" s="164"/>
      <c r="D2" s="165"/>
      <c r="E2" s="165"/>
      <c r="F2" s="166"/>
      <c r="G2" s="166" t="s">
        <v>118</v>
      </c>
      <c r="H2" s="167" t="s">
        <v>119</v>
      </c>
      <c r="I2" s="167"/>
      <c r="J2" s="167"/>
      <c r="K2" s="167"/>
      <c r="L2" s="167"/>
      <c r="M2" s="167"/>
      <c r="N2" s="168" t="s">
        <v>120</v>
      </c>
      <c r="P2" s="170"/>
      <c r="Q2" s="7"/>
      <c r="R2" s="171"/>
      <c r="S2" s="171"/>
      <c r="T2" s="171"/>
      <c r="U2" s="172" t="s">
        <v>121</v>
      </c>
      <c r="V2" s="173"/>
      <c r="X2" s="174"/>
    </row>
    <row r="3" spans="1:24" ht="21" customHeight="1" thickBot="1">
      <c r="A3" s="175" t="s">
        <v>122</v>
      </c>
      <c r="B3" s="176"/>
      <c r="C3" s="177"/>
      <c r="D3" s="178"/>
      <c r="E3" s="179"/>
      <c r="F3" s="180"/>
      <c r="G3" s="180" t="s">
        <v>123</v>
      </c>
      <c r="H3" s="181"/>
      <c r="I3" s="181"/>
      <c r="J3" s="181"/>
      <c r="K3" s="181"/>
      <c r="L3" s="181"/>
      <c r="M3" s="181"/>
      <c r="N3" s="182" t="s">
        <v>124</v>
      </c>
      <c r="P3" s="183"/>
      <c r="Q3" s="184"/>
      <c r="R3" s="185"/>
      <c r="S3" s="185"/>
      <c r="T3" s="185"/>
      <c r="U3" s="186" t="s">
        <v>125</v>
      </c>
      <c r="V3" s="184"/>
      <c r="X3" s="174"/>
    </row>
    <row r="4" spans="1:24" s="197" customFormat="1" ht="44.1" customHeight="1">
      <c r="A4" s="187" t="s">
        <v>126</v>
      </c>
      <c r="B4" s="188" t="s">
        <v>127</v>
      </c>
      <c r="C4" s="189"/>
      <c r="D4" s="190" t="s">
        <v>128</v>
      </c>
      <c r="E4" s="191"/>
      <c r="F4" s="190" t="s">
        <v>129</v>
      </c>
      <c r="G4" s="190"/>
      <c r="H4" s="192" t="s">
        <v>130</v>
      </c>
      <c r="I4" s="192"/>
      <c r="J4" s="192" t="s">
        <v>131</v>
      </c>
      <c r="K4" s="192"/>
      <c r="L4" s="192" t="s">
        <v>132</v>
      </c>
      <c r="M4" s="192"/>
      <c r="N4" s="190" t="s">
        <v>133</v>
      </c>
      <c r="O4" s="190"/>
      <c r="P4" s="190" t="s">
        <v>134</v>
      </c>
      <c r="Q4" s="193"/>
      <c r="R4" s="194"/>
      <c r="S4" s="190" t="s">
        <v>135</v>
      </c>
      <c r="T4" s="190"/>
      <c r="U4" s="188" t="s">
        <v>136</v>
      </c>
      <c r="V4" s="195"/>
      <c r="W4" s="196" t="s">
        <v>137</v>
      </c>
      <c r="X4" s="193"/>
    </row>
    <row r="5" spans="1:24" s="197" customFormat="1" ht="20.100000000000001" customHeight="1">
      <c r="A5" s="198"/>
      <c r="B5" s="199" t="s">
        <v>85</v>
      </c>
      <c r="C5" s="200" t="s">
        <v>138</v>
      </c>
      <c r="D5" s="199" t="s">
        <v>85</v>
      </c>
      <c r="E5" s="200" t="s">
        <v>138</v>
      </c>
      <c r="F5" s="201" t="s">
        <v>85</v>
      </c>
      <c r="G5" s="200" t="s">
        <v>138</v>
      </c>
      <c r="H5" s="202" t="s">
        <v>85</v>
      </c>
      <c r="I5" s="203" t="s">
        <v>138</v>
      </c>
      <c r="J5" s="202" t="s">
        <v>85</v>
      </c>
      <c r="K5" s="203" t="s">
        <v>138</v>
      </c>
      <c r="L5" s="202" t="s">
        <v>85</v>
      </c>
      <c r="M5" s="203" t="s">
        <v>138</v>
      </c>
      <c r="N5" s="204" t="s">
        <v>85</v>
      </c>
      <c r="O5" s="205" t="s">
        <v>138</v>
      </c>
      <c r="P5" s="199" t="s">
        <v>85</v>
      </c>
      <c r="Q5" s="206" t="s">
        <v>138</v>
      </c>
      <c r="R5" s="207"/>
      <c r="S5" s="199" t="s">
        <v>85</v>
      </c>
      <c r="T5" s="200" t="s">
        <v>138</v>
      </c>
      <c r="U5" s="199" t="s">
        <v>85</v>
      </c>
      <c r="V5" s="206" t="s">
        <v>138</v>
      </c>
      <c r="W5" s="208" t="s">
        <v>85</v>
      </c>
      <c r="X5" s="206" t="s">
        <v>138</v>
      </c>
    </row>
    <row r="6" spans="1:24" ht="24.6" customHeight="1">
      <c r="A6" s="209" t="s">
        <v>87</v>
      </c>
      <c r="B6" s="210">
        <v>958421910</v>
      </c>
      <c r="C6" s="211">
        <v>100</v>
      </c>
      <c r="D6" s="210">
        <v>66592652</v>
      </c>
      <c r="E6" s="211">
        <v>100</v>
      </c>
      <c r="F6" s="210">
        <v>718163124</v>
      </c>
      <c r="G6" s="211">
        <v>100</v>
      </c>
      <c r="H6" s="212">
        <v>125758833</v>
      </c>
      <c r="I6" s="213">
        <v>100</v>
      </c>
      <c r="J6" s="212">
        <v>0</v>
      </c>
      <c r="K6" s="214"/>
      <c r="L6" s="212">
        <v>588175651</v>
      </c>
      <c r="M6" s="213">
        <v>100</v>
      </c>
      <c r="N6" s="215">
        <v>36636662</v>
      </c>
      <c r="O6" s="138">
        <v>100</v>
      </c>
      <c r="P6" s="216">
        <v>4228640</v>
      </c>
      <c r="Q6" s="217"/>
      <c r="R6" s="218"/>
      <c r="S6" s="210">
        <v>124411676</v>
      </c>
      <c r="T6" s="211">
        <v>100</v>
      </c>
      <c r="U6" s="210">
        <v>12617796</v>
      </c>
      <c r="V6" s="219">
        <v>100</v>
      </c>
      <c r="W6" s="220">
        <v>0</v>
      </c>
      <c r="X6" s="219"/>
    </row>
    <row r="7" spans="1:24" ht="24.6" customHeight="1">
      <c r="A7" s="221" t="s">
        <v>139</v>
      </c>
      <c r="B7" s="137">
        <v>36636662</v>
      </c>
      <c r="C7" s="138">
        <v>3.822602719923212</v>
      </c>
      <c r="D7" s="137">
        <v>0</v>
      </c>
      <c r="E7" s="138">
        <v>0</v>
      </c>
      <c r="F7" s="137">
        <v>0</v>
      </c>
      <c r="G7" s="138"/>
      <c r="H7" s="222">
        <v>0</v>
      </c>
      <c r="I7" s="213"/>
      <c r="J7" s="222">
        <v>0</v>
      </c>
      <c r="K7" s="214"/>
      <c r="L7" s="222">
        <v>0</v>
      </c>
      <c r="M7" s="213">
        <v>0</v>
      </c>
      <c r="N7" s="223">
        <v>36636662</v>
      </c>
      <c r="O7" s="138">
        <v>100</v>
      </c>
      <c r="P7" s="224">
        <v>0</v>
      </c>
      <c r="Q7" s="225"/>
      <c r="R7" s="226"/>
      <c r="S7" s="137">
        <v>0</v>
      </c>
      <c r="T7" s="138">
        <v>0</v>
      </c>
      <c r="U7" s="137">
        <v>0</v>
      </c>
      <c r="V7" s="139"/>
      <c r="W7" s="227">
        <v>0</v>
      </c>
      <c r="X7" s="139"/>
    </row>
    <row r="8" spans="1:24" ht="24.6" customHeight="1">
      <c r="A8" s="221" t="s">
        <v>89</v>
      </c>
      <c r="B8" s="137">
        <v>0</v>
      </c>
      <c r="C8" s="138">
        <v>0</v>
      </c>
      <c r="D8" s="137">
        <v>0</v>
      </c>
      <c r="E8" s="138">
        <v>0</v>
      </c>
      <c r="F8" s="137">
        <v>0</v>
      </c>
      <c r="G8" s="138"/>
      <c r="H8" s="222">
        <v>0</v>
      </c>
      <c r="I8" s="213"/>
      <c r="J8" s="222">
        <v>0</v>
      </c>
      <c r="K8" s="214"/>
      <c r="L8" s="222">
        <v>0</v>
      </c>
      <c r="M8" s="213">
        <v>0</v>
      </c>
      <c r="N8" s="223">
        <v>0</v>
      </c>
      <c r="O8" s="138">
        <v>0</v>
      </c>
      <c r="P8" s="224">
        <v>0</v>
      </c>
      <c r="Q8" s="225"/>
      <c r="R8" s="226"/>
      <c r="S8" s="137">
        <v>0</v>
      </c>
      <c r="T8" s="138">
        <v>0</v>
      </c>
      <c r="U8" s="137">
        <v>0</v>
      </c>
      <c r="V8" s="139"/>
      <c r="W8" s="227">
        <v>0</v>
      </c>
      <c r="X8" s="139"/>
    </row>
    <row r="9" spans="1:24" ht="24.6" customHeight="1">
      <c r="A9" s="221" t="s">
        <v>90</v>
      </c>
      <c r="B9" s="137">
        <v>129324597</v>
      </c>
      <c r="C9" s="138">
        <v>13.493493382262098</v>
      </c>
      <c r="D9" s="137">
        <v>0</v>
      </c>
      <c r="E9" s="138">
        <v>0</v>
      </c>
      <c r="F9" s="137">
        <v>40647628</v>
      </c>
      <c r="G9" s="138">
        <v>5.6599436314137455</v>
      </c>
      <c r="H9" s="222">
        <v>40647628</v>
      </c>
      <c r="I9" s="213">
        <v>32.321887083669104</v>
      </c>
      <c r="J9" s="222">
        <v>0</v>
      </c>
      <c r="K9" s="214"/>
      <c r="L9" s="222">
        <v>0</v>
      </c>
      <c r="M9" s="213">
        <v>0</v>
      </c>
      <c r="N9" s="223">
        <v>0</v>
      </c>
      <c r="O9" s="138">
        <v>0</v>
      </c>
      <c r="P9" s="224">
        <v>0</v>
      </c>
      <c r="Q9" s="225"/>
      <c r="R9" s="226"/>
      <c r="S9" s="137">
        <v>78470284</v>
      </c>
      <c r="T9" s="138">
        <v>63.073086484262134</v>
      </c>
      <c r="U9" s="137">
        <v>10206685</v>
      </c>
      <c r="V9" s="139">
        <v>80.891187335728048</v>
      </c>
      <c r="W9" s="227">
        <v>0</v>
      </c>
      <c r="X9" s="139"/>
    </row>
    <row r="10" spans="1:24" ht="24.6" customHeight="1">
      <c r="A10" s="221" t="s">
        <v>140</v>
      </c>
      <c r="B10" s="137">
        <v>677515496</v>
      </c>
      <c r="C10" s="138">
        <v>70.690735356832562</v>
      </c>
      <c r="D10" s="137">
        <v>0</v>
      </c>
      <c r="E10" s="138">
        <v>0</v>
      </c>
      <c r="F10" s="137">
        <v>677515496</v>
      </c>
      <c r="G10" s="138">
        <v>94.340056368586261</v>
      </c>
      <c r="H10" s="222">
        <v>85111205</v>
      </c>
      <c r="I10" s="213">
        <v>67.678112916330889</v>
      </c>
      <c r="J10" s="222">
        <v>0</v>
      </c>
      <c r="K10" s="214"/>
      <c r="L10" s="222">
        <v>588175651</v>
      </c>
      <c r="M10" s="213">
        <v>100</v>
      </c>
      <c r="N10" s="223">
        <v>0</v>
      </c>
      <c r="O10" s="138"/>
      <c r="P10" s="224">
        <v>4228640</v>
      </c>
      <c r="Q10" s="225"/>
      <c r="R10" s="226"/>
      <c r="S10" s="137">
        <v>0</v>
      </c>
      <c r="T10" s="138">
        <v>0</v>
      </c>
      <c r="U10" s="137">
        <v>0</v>
      </c>
      <c r="V10" s="139">
        <v>0</v>
      </c>
      <c r="W10" s="227">
        <v>0</v>
      </c>
      <c r="X10" s="139"/>
    </row>
    <row r="11" spans="1:24" ht="24.6" customHeight="1">
      <c r="A11" s="221" t="s">
        <v>141</v>
      </c>
      <c r="B11" s="137">
        <v>66592652</v>
      </c>
      <c r="C11" s="138">
        <v>6.9481562665861851</v>
      </c>
      <c r="D11" s="137">
        <v>66592652</v>
      </c>
      <c r="E11" s="138">
        <v>100</v>
      </c>
      <c r="F11" s="137">
        <v>0</v>
      </c>
      <c r="G11" s="138"/>
      <c r="H11" s="222">
        <v>0</v>
      </c>
      <c r="I11" s="213"/>
      <c r="J11" s="222">
        <v>0</v>
      </c>
      <c r="K11" s="214"/>
      <c r="L11" s="222">
        <v>0</v>
      </c>
      <c r="M11" s="213">
        <v>0</v>
      </c>
      <c r="N11" s="223">
        <v>0</v>
      </c>
      <c r="O11" s="138"/>
      <c r="P11" s="224">
        <v>0</v>
      </c>
      <c r="Q11" s="225"/>
      <c r="R11" s="226"/>
      <c r="S11" s="137">
        <v>0</v>
      </c>
      <c r="T11" s="138">
        <v>0</v>
      </c>
      <c r="U11" s="137">
        <v>0</v>
      </c>
      <c r="V11" s="139">
        <v>0</v>
      </c>
      <c r="W11" s="227">
        <v>0</v>
      </c>
      <c r="X11" s="139"/>
    </row>
    <row r="12" spans="1:24" ht="24.6" hidden="1" customHeight="1">
      <c r="A12" s="221" t="s">
        <v>142</v>
      </c>
      <c r="B12" s="137">
        <v>0</v>
      </c>
      <c r="C12" s="138">
        <v>0</v>
      </c>
      <c r="D12" s="137">
        <v>0</v>
      </c>
      <c r="E12" s="138">
        <v>0</v>
      </c>
      <c r="F12" s="137">
        <v>0</v>
      </c>
      <c r="G12" s="138"/>
      <c r="H12" s="222">
        <v>0</v>
      </c>
      <c r="I12" s="213"/>
      <c r="J12" s="222">
        <v>0</v>
      </c>
      <c r="K12" s="214"/>
      <c r="L12" s="222">
        <v>0</v>
      </c>
      <c r="M12" s="213">
        <v>0</v>
      </c>
      <c r="N12" s="223">
        <v>0</v>
      </c>
      <c r="O12" s="138"/>
      <c r="P12" s="224">
        <v>0</v>
      </c>
      <c r="Q12" s="225"/>
      <c r="R12" s="226"/>
      <c r="S12" s="137">
        <v>0</v>
      </c>
      <c r="T12" s="138">
        <v>0</v>
      </c>
      <c r="U12" s="137">
        <v>0</v>
      </c>
      <c r="V12" s="139">
        <v>0</v>
      </c>
      <c r="W12" s="227">
        <v>0</v>
      </c>
      <c r="X12" s="139"/>
    </row>
    <row r="13" spans="1:24" ht="24.6" customHeight="1">
      <c r="A13" s="221" t="s">
        <v>143</v>
      </c>
      <c r="B13" s="137">
        <v>48352503</v>
      </c>
      <c r="C13" s="138">
        <v>5.0450122743959387</v>
      </c>
      <c r="D13" s="137">
        <v>0</v>
      </c>
      <c r="E13" s="138">
        <v>0</v>
      </c>
      <c r="F13" s="137">
        <v>0</v>
      </c>
      <c r="G13" s="138"/>
      <c r="H13" s="222">
        <v>0</v>
      </c>
      <c r="I13" s="213"/>
      <c r="J13" s="222">
        <v>0</v>
      </c>
      <c r="K13" s="214"/>
      <c r="L13" s="222">
        <v>0</v>
      </c>
      <c r="M13" s="213">
        <v>0</v>
      </c>
      <c r="N13" s="223">
        <v>0</v>
      </c>
      <c r="O13" s="138"/>
      <c r="P13" s="224">
        <v>0</v>
      </c>
      <c r="Q13" s="225"/>
      <c r="R13" s="226"/>
      <c r="S13" s="137">
        <v>45941392</v>
      </c>
      <c r="T13" s="138">
        <v>36.926913515737866</v>
      </c>
      <c r="U13" s="137">
        <v>2411111</v>
      </c>
      <c r="V13" s="139">
        <v>19.108812664271955</v>
      </c>
      <c r="W13" s="227">
        <v>0</v>
      </c>
      <c r="X13" s="139"/>
    </row>
    <row r="14" spans="1:24" ht="24.6" customHeight="1">
      <c r="A14" s="221" t="s">
        <v>144</v>
      </c>
      <c r="B14" s="137">
        <v>675911241</v>
      </c>
      <c r="C14" s="138">
        <v>70.523350306129799</v>
      </c>
      <c r="D14" s="137">
        <v>71048817</v>
      </c>
      <c r="E14" s="138">
        <v>106.6916767333429</v>
      </c>
      <c r="F14" s="137">
        <v>490130977</v>
      </c>
      <c r="G14" s="138">
        <v>68.24786188826927</v>
      </c>
      <c r="H14" s="222">
        <v>53141606</v>
      </c>
      <c r="I14" s="213">
        <v>42.256758219122467</v>
      </c>
      <c r="J14" s="222">
        <v>0</v>
      </c>
      <c r="K14" s="214"/>
      <c r="L14" s="222">
        <v>430193229</v>
      </c>
      <c r="M14" s="213">
        <v>73.140264862817318</v>
      </c>
      <c r="N14" s="223">
        <v>542144</v>
      </c>
      <c r="O14" s="138">
        <v>1.4797854673550774</v>
      </c>
      <c r="P14" s="224">
        <v>6796142</v>
      </c>
      <c r="Q14" s="225"/>
      <c r="R14" s="226"/>
      <c r="S14" s="137">
        <v>107885543</v>
      </c>
      <c r="T14" s="138">
        <v>86.716573933141134</v>
      </c>
      <c r="U14" s="137">
        <v>6303760</v>
      </c>
      <c r="V14" s="139">
        <v>49.959279734749238</v>
      </c>
      <c r="W14" s="227">
        <v>0</v>
      </c>
      <c r="X14" s="139"/>
    </row>
    <row r="15" spans="1:24" ht="24.6" customHeight="1">
      <c r="A15" s="221" t="s">
        <v>145</v>
      </c>
      <c r="B15" s="137">
        <v>0</v>
      </c>
      <c r="C15" s="138">
        <v>0</v>
      </c>
      <c r="D15" s="137">
        <v>0</v>
      </c>
      <c r="E15" s="138">
        <v>0</v>
      </c>
      <c r="F15" s="137">
        <v>0</v>
      </c>
      <c r="G15" s="138"/>
      <c r="H15" s="222">
        <v>0</v>
      </c>
      <c r="I15" s="213"/>
      <c r="J15" s="222">
        <v>0</v>
      </c>
      <c r="K15" s="214"/>
      <c r="L15" s="222">
        <v>0</v>
      </c>
      <c r="M15" s="213">
        <v>0</v>
      </c>
      <c r="N15" s="223">
        <v>0</v>
      </c>
      <c r="O15" s="138">
        <v>0</v>
      </c>
      <c r="P15" s="224">
        <v>0</v>
      </c>
      <c r="Q15" s="225"/>
      <c r="R15" s="226"/>
      <c r="S15" s="137">
        <v>0</v>
      </c>
      <c r="T15" s="138">
        <v>0</v>
      </c>
      <c r="U15" s="137">
        <v>0</v>
      </c>
      <c r="V15" s="139">
        <v>0</v>
      </c>
      <c r="W15" s="227">
        <v>0</v>
      </c>
      <c r="X15" s="139"/>
    </row>
    <row r="16" spans="1:24" ht="24.6" customHeight="1">
      <c r="A16" s="221" t="s">
        <v>146</v>
      </c>
      <c r="B16" s="137">
        <v>1488796</v>
      </c>
      <c r="C16" s="138">
        <v>0.15533826850849017</v>
      </c>
      <c r="D16" s="137">
        <v>0</v>
      </c>
      <c r="E16" s="138">
        <v>0</v>
      </c>
      <c r="F16" s="137">
        <v>0</v>
      </c>
      <c r="G16" s="138"/>
      <c r="H16" s="222">
        <v>0</v>
      </c>
      <c r="I16" s="213"/>
      <c r="J16" s="222">
        <v>0</v>
      </c>
      <c r="K16" s="214"/>
      <c r="L16" s="222">
        <v>0</v>
      </c>
      <c r="M16" s="213">
        <v>0</v>
      </c>
      <c r="N16" s="223">
        <v>0</v>
      </c>
      <c r="O16" s="138">
        <v>0</v>
      </c>
      <c r="P16" s="224">
        <v>0</v>
      </c>
      <c r="Q16" s="225"/>
      <c r="R16" s="226"/>
      <c r="S16" s="137">
        <v>0</v>
      </c>
      <c r="T16" s="138">
        <v>0</v>
      </c>
      <c r="U16" s="137">
        <v>1488796</v>
      </c>
      <c r="V16" s="139">
        <v>11.799176337927797</v>
      </c>
      <c r="W16" s="227">
        <v>0</v>
      </c>
      <c r="X16" s="139"/>
    </row>
    <row r="17" spans="1:24" ht="24.6" customHeight="1">
      <c r="A17" s="221" t="s">
        <v>147</v>
      </c>
      <c r="B17" s="137">
        <v>436925382</v>
      </c>
      <c r="C17" s="138">
        <v>45.588000174161294</v>
      </c>
      <c r="D17" s="137">
        <v>0</v>
      </c>
      <c r="E17" s="138">
        <v>0</v>
      </c>
      <c r="F17" s="137">
        <v>436925382</v>
      </c>
      <c r="G17" s="138">
        <v>60.839295056870668</v>
      </c>
      <c r="H17" s="222">
        <v>0</v>
      </c>
      <c r="I17" s="213"/>
      <c r="J17" s="222">
        <v>0</v>
      </c>
      <c r="K17" s="214"/>
      <c r="L17" s="222">
        <v>430129240</v>
      </c>
      <c r="M17" s="213">
        <v>73.129385629735978</v>
      </c>
      <c r="N17" s="223">
        <v>0</v>
      </c>
      <c r="O17" s="138">
        <v>0</v>
      </c>
      <c r="P17" s="224">
        <v>6796142</v>
      </c>
      <c r="Q17" s="225"/>
      <c r="R17" s="226"/>
      <c r="S17" s="137">
        <v>0</v>
      </c>
      <c r="T17" s="138">
        <v>0</v>
      </c>
      <c r="U17" s="137">
        <v>0</v>
      </c>
      <c r="V17" s="139">
        <v>0</v>
      </c>
      <c r="W17" s="227">
        <v>0</v>
      </c>
      <c r="X17" s="139"/>
    </row>
    <row r="18" spans="1:24" ht="24.6" customHeight="1">
      <c r="A18" s="221" t="s">
        <v>148</v>
      </c>
      <c r="B18" s="137">
        <v>68058545</v>
      </c>
      <c r="C18" s="138">
        <v>7.1011048777046417</v>
      </c>
      <c r="D18" s="137">
        <v>68058545</v>
      </c>
      <c r="E18" s="138">
        <v>102.20128340886619</v>
      </c>
      <c r="F18" s="137">
        <v>0</v>
      </c>
      <c r="G18" s="138"/>
      <c r="H18" s="222">
        <v>0</v>
      </c>
      <c r="I18" s="213"/>
      <c r="J18" s="222">
        <v>0</v>
      </c>
      <c r="K18" s="214"/>
      <c r="L18" s="222">
        <v>0</v>
      </c>
      <c r="M18" s="213">
        <v>0</v>
      </c>
      <c r="N18" s="223">
        <v>0</v>
      </c>
      <c r="O18" s="138">
        <v>0</v>
      </c>
      <c r="P18" s="224">
        <v>0</v>
      </c>
      <c r="Q18" s="225"/>
      <c r="R18" s="226"/>
      <c r="S18" s="137">
        <v>0</v>
      </c>
      <c r="T18" s="138">
        <v>0</v>
      </c>
      <c r="U18" s="137">
        <v>0</v>
      </c>
      <c r="V18" s="139">
        <v>0</v>
      </c>
      <c r="W18" s="227">
        <v>0</v>
      </c>
      <c r="X18" s="139"/>
    </row>
    <row r="19" spans="1:24" ht="24.6" customHeight="1">
      <c r="A19" s="221" t="s">
        <v>149</v>
      </c>
      <c r="B19" s="137">
        <v>3352920</v>
      </c>
      <c r="C19" s="138">
        <v>0.34983757831663093</v>
      </c>
      <c r="D19" s="137">
        <v>0</v>
      </c>
      <c r="E19" s="138">
        <v>0</v>
      </c>
      <c r="F19" s="137">
        <v>0</v>
      </c>
      <c r="G19" s="138"/>
      <c r="H19" s="222">
        <v>0</v>
      </c>
      <c r="I19" s="213"/>
      <c r="J19" s="222">
        <v>0</v>
      </c>
      <c r="K19" s="214"/>
      <c r="L19" s="222">
        <v>0</v>
      </c>
      <c r="M19" s="213">
        <v>0</v>
      </c>
      <c r="N19" s="223">
        <v>0</v>
      </c>
      <c r="O19" s="138">
        <v>0</v>
      </c>
      <c r="P19" s="224">
        <v>0</v>
      </c>
      <c r="Q19" s="225"/>
      <c r="R19" s="226"/>
      <c r="S19" s="137">
        <v>0</v>
      </c>
      <c r="T19" s="138">
        <v>0</v>
      </c>
      <c r="U19" s="137">
        <v>3352920</v>
      </c>
      <c r="V19" s="139">
        <v>26.572945069012054</v>
      </c>
      <c r="W19" s="227">
        <v>0</v>
      </c>
      <c r="X19" s="139"/>
    </row>
    <row r="20" spans="1:24" ht="24.6" hidden="1" customHeight="1">
      <c r="A20" s="221" t="s">
        <v>150</v>
      </c>
      <c r="B20" s="137">
        <v>0</v>
      </c>
      <c r="C20" s="138">
        <v>0</v>
      </c>
      <c r="D20" s="137">
        <v>0</v>
      </c>
      <c r="E20" s="138">
        <v>0</v>
      </c>
      <c r="F20" s="137">
        <v>0</v>
      </c>
      <c r="G20" s="138"/>
      <c r="H20" s="222">
        <v>0</v>
      </c>
      <c r="I20" s="213"/>
      <c r="J20" s="222">
        <v>0</v>
      </c>
      <c r="K20" s="214"/>
      <c r="L20" s="222">
        <v>0</v>
      </c>
      <c r="M20" s="213">
        <v>0</v>
      </c>
      <c r="N20" s="223">
        <v>0</v>
      </c>
      <c r="O20" s="138">
        <v>0</v>
      </c>
      <c r="P20" s="224">
        <v>0</v>
      </c>
      <c r="Q20" s="225"/>
      <c r="R20" s="226"/>
      <c r="S20" s="137">
        <v>0</v>
      </c>
      <c r="T20" s="138">
        <v>0</v>
      </c>
      <c r="U20" s="137">
        <v>0</v>
      </c>
      <c r="V20" s="139">
        <v>0</v>
      </c>
      <c r="W20" s="227">
        <v>0</v>
      </c>
      <c r="X20" s="139"/>
    </row>
    <row r="21" spans="1:24" ht="24.6" customHeight="1">
      <c r="A21" s="221" t="s">
        <v>151</v>
      </c>
      <c r="B21" s="137">
        <v>19132935</v>
      </c>
      <c r="C21" s="138">
        <v>1.9962956606449034</v>
      </c>
      <c r="D21" s="137">
        <v>0</v>
      </c>
      <c r="E21" s="138">
        <v>0</v>
      </c>
      <c r="F21" s="137">
        <v>0</v>
      </c>
      <c r="G21" s="138"/>
      <c r="H21" s="222">
        <v>0</v>
      </c>
      <c r="I21" s="213"/>
      <c r="J21" s="222">
        <v>0</v>
      </c>
      <c r="K21" s="214"/>
      <c r="L21" s="222">
        <v>0</v>
      </c>
      <c r="M21" s="213">
        <v>0</v>
      </c>
      <c r="N21" s="223">
        <v>497300</v>
      </c>
      <c r="O21" s="138">
        <v>1.3573834865195962</v>
      </c>
      <c r="P21" s="224">
        <v>0</v>
      </c>
      <c r="Q21" s="225"/>
      <c r="R21" s="226"/>
      <c r="S21" s="137">
        <v>18635635</v>
      </c>
      <c r="T21" s="138">
        <v>14.97900807959536</v>
      </c>
      <c r="U21" s="137">
        <v>0</v>
      </c>
      <c r="V21" s="139">
        <v>0</v>
      </c>
      <c r="W21" s="227">
        <v>0</v>
      </c>
      <c r="X21" s="139"/>
    </row>
    <row r="22" spans="1:24" ht="24.6" customHeight="1">
      <c r="A22" s="141" t="s">
        <v>152</v>
      </c>
      <c r="B22" s="137">
        <v>146602403</v>
      </c>
      <c r="C22" s="138">
        <v>15.296228255048968</v>
      </c>
      <c r="D22" s="137">
        <v>2640012</v>
      </c>
      <c r="E22" s="138">
        <v>3.96441937768149</v>
      </c>
      <c r="F22" s="137">
        <v>53205595</v>
      </c>
      <c r="G22" s="138">
        <v>7.4085668313986002</v>
      </c>
      <c r="H22" s="222">
        <v>53141606</v>
      </c>
      <c r="I22" s="213">
        <v>42.256758219122467</v>
      </c>
      <c r="J22" s="222">
        <v>0</v>
      </c>
      <c r="K22" s="214"/>
      <c r="L22" s="222">
        <v>63989</v>
      </c>
      <c r="M22" s="213">
        <v>1.0879233081343587E-2</v>
      </c>
      <c r="N22" s="223">
        <v>44844</v>
      </c>
      <c r="O22" s="138">
        <v>0.12240198083548112</v>
      </c>
      <c r="P22" s="224">
        <v>0</v>
      </c>
      <c r="Q22" s="225"/>
      <c r="R22" s="226"/>
      <c r="S22" s="137">
        <v>89249908</v>
      </c>
      <c r="T22" s="138">
        <v>71.737565853545775</v>
      </c>
      <c r="U22" s="137">
        <v>1462044</v>
      </c>
      <c r="V22" s="139">
        <v>11.587158327809389</v>
      </c>
      <c r="W22" s="227">
        <v>0</v>
      </c>
      <c r="X22" s="139"/>
    </row>
    <row r="23" spans="1:24" ht="24.6" customHeight="1">
      <c r="A23" s="141" t="s">
        <v>153</v>
      </c>
      <c r="B23" s="137">
        <v>350260</v>
      </c>
      <c r="C23" s="138">
        <v>3.6545491744862137E-2</v>
      </c>
      <c r="D23" s="137">
        <v>350260</v>
      </c>
      <c r="E23" s="138">
        <v>0.52597394679521092</v>
      </c>
      <c r="F23" s="137">
        <v>0</v>
      </c>
      <c r="G23" s="138"/>
      <c r="H23" s="222">
        <v>0</v>
      </c>
      <c r="I23" s="213"/>
      <c r="J23" s="222">
        <v>0</v>
      </c>
      <c r="K23" s="214"/>
      <c r="L23" s="222">
        <v>0</v>
      </c>
      <c r="M23" s="213">
        <v>0</v>
      </c>
      <c r="N23" s="223">
        <v>0</v>
      </c>
      <c r="O23" s="138">
        <v>0</v>
      </c>
      <c r="P23" s="224">
        <v>0</v>
      </c>
      <c r="Q23" s="225"/>
      <c r="R23" s="226"/>
      <c r="S23" s="137">
        <v>0</v>
      </c>
      <c r="T23" s="138">
        <v>0</v>
      </c>
      <c r="U23" s="137">
        <v>0</v>
      </c>
      <c r="V23" s="139">
        <v>0</v>
      </c>
      <c r="W23" s="227">
        <v>0</v>
      </c>
      <c r="X23" s="139"/>
    </row>
    <row r="24" spans="1:24" ht="24.6" customHeight="1">
      <c r="A24" s="141" t="s">
        <v>154</v>
      </c>
      <c r="B24" s="137">
        <v>0</v>
      </c>
      <c r="C24" s="138">
        <v>0</v>
      </c>
      <c r="D24" s="137">
        <v>0</v>
      </c>
      <c r="E24" s="138">
        <v>0</v>
      </c>
      <c r="F24" s="137">
        <v>0</v>
      </c>
      <c r="G24" s="138">
        <v>0</v>
      </c>
      <c r="H24" s="222">
        <v>0</v>
      </c>
      <c r="I24" s="213"/>
      <c r="J24" s="222">
        <v>0</v>
      </c>
      <c r="K24" s="214"/>
      <c r="L24" s="222">
        <v>0</v>
      </c>
      <c r="M24" s="213">
        <v>0</v>
      </c>
      <c r="N24" s="223">
        <v>0</v>
      </c>
      <c r="O24" s="138">
        <v>0</v>
      </c>
      <c r="P24" s="224">
        <v>0</v>
      </c>
      <c r="Q24" s="225"/>
      <c r="R24" s="226"/>
      <c r="S24" s="137">
        <v>0</v>
      </c>
      <c r="T24" s="138">
        <v>0</v>
      </c>
      <c r="U24" s="137">
        <v>0</v>
      </c>
      <c r="V24" s="139">
        <v>0</v>
      </c>
      <c r="W24" s="227">
        <v>0</v>
      </c>
      <c r="X24" s="139"/>
    </row>
    <row r="25" spans="1:24" ht="24.6" customHeight="1">
      <c r="A25" s="221" t="s">
        <v>155</v>
      </c>
      <c r="B25" s="137">
        <v>282510669</v>
      </c>
      <c r="C25" s="138">
        <v>29.476649693870211</v>
      </c>
      <c r="D25" s="137">
        <v>-4456165</v>
      </c>
      <c r="E25" s="138">
        <v>-6.6916767333428924</v>
      </c>
      <c r="F25" s="137">
        <v>228032147</v>
      </c>
      <c r="G25" s="138">
        <v>31.752138111730726</v>
      </c>
      <c r="H25" s="222">
        <v>72617227</v>
      </c>
      <c r="I25" s="213">
        <v>57.743241780877533</v>
      </c>
      <c r="J25" s="222">
        <v>0</v>
      </c>
      <c r="K25" s="214"/>
      <c r="L25" s="222">
        <v>157982422</v>
      </c>
      <c r="M25" s="213">
        <v>26.859735137182682</v>
      </c>
      <c r="N25" s="137">
        <v>36094518</v>
      </c>
      <c r="O25" s="138">
        <v>98.520214532644928</v>
      </c>
      <c r="P25" s="224">
        <v>-2567502</v>
      </c>
      <c r="Q25" s="225"/>
      <c r="R25" s="226"/>
      <c r="S25" s="137">
        <v>16526133</v>
      </c>
      <c r="T25" s="138">
        <v>13.283426066858869</v>
      </c>
      <c r="U25" s="137">
        <v>6314036</v>
      </c>
      <c r="V25" s="139">
        <v>50.040720265250762</v>
      </c>
      <c r="W25" s="227">
        <v>0</v>
      </c>
      <c r="X25" s="139"/>
    </row>
    <row r="26" spans="1:24" ht="24.6" customHeight="1">
      <c r="A26" s="221" t="s">
        <v>156</v>
      </c>
      <c r="B26" s="137">
        <v>90607726</v>
      </c>
      <c r="C26" s="138">
        <v>9.4538454364007602</v>
      </c>
      <c r="D26" s="137">
        <v>10055384</v>
      </c>
      <c r="E26" s="138">
        <v>15.099840144525256</v>
      </c>
      <c r="F26" s="137">
        <v>80007630</v>
      </c>
      <c r="G26" s="138">
        <v>11.140592899615379</v>
      </c>
      <c r="H26" s="222">
        <v>4849223</v>
      </c>
      <c r="I26" s="213">
        <v>3.8559701011220424</v>
      </c>
      <c r="J26" s="222">
        <v>16392</v>
      </c>
      <c r="K26" s="214"/>
      <c r="L26" s="222">
        <v>74066651</v>
      </c>
      <c r="M26" s="213">
        <v>12.592607476027599</v>
      </c>
      <c r="N26" s="223">
        <v>28740</v>
      </c>
      <c r="O26" s="138">
        <v>7.844601126598269E-2</v>
      </c>
      <c r="P26" s="224">
        <v>1075364</v>
      </c>
      <c r="Q26" s="225"/>
      <c r="R26" s="226"/>
      <c r="S26" s="137">
        <v>395645</v>
      </c>
      <c r="T26" s="138">
        <v>0.31801275629467446</v>
      </c>
      <c r="U26" s="137">
        <v>120327</v>
      </c>
      <c r="V26" s="139">
        <v>0.95362930261354684</v>
      </c>
      <c r="W26" s="227">
        <v>0</v>
      </c>
      <c r="X26" s="139"/>
    </row>
    <row r="27" spans="1:24" ht="24.6" customHeight="1">
      <c r="A27" s="221" t="s">
        <v>157</v>
      </c>
      <c r="B27" s="137">
        <v>48998178</v>
      </c>
      <c r="C27" s="138">
        <v>5.1123808302754679</v>
      </c>
      <c r="D27" s="137">
        <v>84513</v>
      </c>
      <c r="E27" s="138">
        <v>0.12691039846258112</v>
      </c>
      <c r="F27" s="137">
        <v>48790501</v>
      </c>
      <c r="G27" s="138">
        <v>6.793790904808418</v>
      </c>
      <c r="H27" s="222">
        <v>2538613</v>
      </c>
      <c r="I27" s="213">
        <v>2.0186359394731341</v>
      </c>
      <c r="J27" s="222">
        <v>16392</v>
      </c>
      <c r="K27" s="214"/>
      <c r="L27" s="222">
        <v>45688997</v>
      </c>
      <c r="M27" s="213">
        <v>7.767917104749376</v>
      </c>
      <c r="N27" s="223">
        <v>7716</v>
      </c>
      <c r="O27" s="138">
        <v>2.1060870665564457E-2</v>
      </c>
      <c r="P27" s="224">
        <v>546499</v>
      </c>
      <c r="Q27" s="225"/>
      <c r="R27" s="226"/>
      <c r="S27" s="137">
        <v>95121</v>
      </c>
      <c r="T27" s="138">
        <v>7.6456650258453232E-2</v>
      </c>
      <c r="U27" s="137">
        <v>20327</v>
      </c>
      <c r="V27" s="139">
        <v>0.16109786526902162</v>
      </c>
      <c r="W27" s="227">
        <v>0</v>
      </c>
      <c r="X27" s="139"/>
    </row>
    <row r="28" spans="1:24" ht="24.6" customHeight="1">
      <c r="A28" s="221" t="s">
        <v>158</v>
      </c>
      <c r="B28" s="137">
        <v>41609548</v>
      </c>
      <c r="C28" s="138">
        <v>4.3414646061252924</v>
      </c>
      <c r="D28" s="137">
        <v>9970871</v>
      </c>
      <c r="E28" s="138">
        <v>14.972929746062674</v>
      </c>
      <c r="F28" s="137">
        <v>31217129</v>
      </c>
      <c r="G28" s="138">
        <v>4.3468019948069623</v>
      </c>
      <c r="H28" s="222">
        <v>2310610</v>
      </c>
      <c r="I28" s="213">
        <v>1.8373341616489076</v>
      </c>
      <c r="J28" s="222">
        <v>0</v>
      </c>
      <c r="K28" s="214"/>
      <c r="L28" s="222">
        <v>28377654</v>
      </c>
      <c r="M28" s="213">
        <v>4.8246903712782219</v>
      </c>
      <c r="N28" s="223">
        <v>21024</v>
      </c>
      <c r="O28" s="138">
        <v>5.738514060041823E-2</v>
      </c>
      <c r="P28" s="224">
        <v>528865</v>
      </c>
      <c r="Q28" s="225"/>
      <c r="R28" s="226"/>
      <c r="S28" s="137">
        <v>300524</v>
      </c>
      <c r="T28" s="138">
        <v>0.24155610603622124</v>
      </c>
      <c r="U28" s="137">
        <v>100000</v>
      </c>
      <c r="V28" s="139">
        <v>0.79253143734452514</v>
      </c>
      <c r="W28" s="227">
        <v>0</v>
      </c>
      <c r="X28" s="139"/>
    </row>
    <row r="29" spans="1:24" ht="24.6" customHeight="1">
      <c r="A29" s="221" t="s">
        <v>159</v>
      </c>
      <c r="B29" s="137">
        <v>993409</v>
      </c>
      <c r="C29" s="138">
        <v>0.10365048937581155</v>
      </c>
      <c r="D29" s="137">
        <v>195553</v>
      </c>
      <c r="E29" s="138">
        <v>0.29365552223389452</v>
      </c>
      <c r="F29" s="137">
        <v>259673</v>
      </c>
      <c r="G29" s="138">
        <v>3.6157941186632132E-2</v>
      </c>
      <c r="H29" s="222">
        <v>259673</v>
      </c>
      <c r="I29" s="213"/>
      <c r="J29" s="222">
        <v>0</v>
      </c>
      <c r="K29" s="214"/>
      <c r="L29" s="222">
        <v>0</v>
      </c>
      <c r="M29" s="213">
        <v>0</v>
      </c>
      <c r="N29" s="223">
        <v>0</v>
      </c>
      <c r="O29" s="138">
        <v>0</v>
      </c>
      <c r="P29" s="224">
        <v>0</v>
      </c>
      <c r="Q29" s="225"/>
      <c r="R29" s="226"/>
      <c r="S29" s="137">
        <v>538183</v>
      </c>
      <c r="T29" s="138">
        <v>0.43258238881051642</v>
      </c>
      <c r="U29" s="137">
        <v>0</v>
      </c>
      <c r="V29" s="139">
        <v>0</v>
      </c>
      <c r="W29" s="227">
        <v>0</v>
      </c>
      <c r="X29" s="139"/>
    </row>
    <row r="30" spans="1:24" ht="24.6" customHeight="1">
      <c r="A30" s="221" t="s">
        <v>160</v>
      </c>
      <c r="B30" s="137">
        <v>330683</v>
      </c>
      <c r="C30" s="138">
        <v>3.4502863149278376E-2</v>
      </c>
      <c r="D30" s="137">
        <v>0</v>
      </c>
      <c r="E30" s="138">
        <v>0</v>
      </c>
      <c r="F30" s="137">
        <v>0</v>
      </c>
      <c r="G30" s="138">
        <v>0</v>
      </c>
      <c r="H30" s="222">
        <v>0</v>
      </c>
      <c r="I30" s="213"/>
      <c r="J30" s="222">
        <v>0</v>
      </c>
      <c r="K30" s="214"/>
      <c r="L30" s="222">
        <v>0</v>
      </c>
      <c r="M30" s="213">
        <v>0</v>
      </c>
      <c r="N30" s="223">
        <v>0</v>
      </c>
      <c r="O30" s="138">
        <v>0</v>
      </c>
      <c r="P30" s="224">
        <v>0</v>
      </c>
      <c r="Q30" s="225"/>
      <c r="R30" s="226"/>
      <c r="S30" s="137">
        <v>330683</v>
      </c>
      <c r="T30" s="138">
        <v>0.26579739991606577</v>
      </c>
      <c r="U30" s="137">
        <v>0</v>
      </c>
      <c r="V30" s="139">
        <v>0</v>
      </c>
      <c r="W30" s="227">
        <v>0</v>
      </c>
      <c r="X30" s="139"/>
    </row>
    <row r="31" spans="1:24" ht="24.6" customHeight="1">
      <c r="A31" s="221" t="s">
        <v>161</v>
      </c>
      <c r="B31" s="137">
        <v>662726</v>
      </c>
      <c r="C31" s="138">
        <v>6.9147626226533157E-2</v>
      </c>
      <c r="D31" s="137">
        <v>195553</v>
      </c>
      <c r="E31" s="138">
        <v>0.29365552223389452</v>
      </c>
      <c r="F31" s="137">
        <v>259673</v>
      </c>
      <c r="G31" s="138">
        <v>3.6157941186632132E-2</v>
      </c>
      <c r="H31" s="222">
        <v>259673</v>
      </c>
      <c r="I31" s="213"/>
      <c r="J31" s="222">
        <v>0</v>
      </c>
      <c r="K31" s="214"/>
      <c r="L31" s="222">
        <v>0</v>
      </c>
      <c r="M31" s="213">
        <v>0</v>
      </c>
      <c r="N31" s="223">
        <v>0</v>
      </c>
      <c r="O31" s="138">
        <v>0</v>
      </c>
      <c r="P31" s="224">
        <v>0</v>
      </c>
      <c r="Q31" s="225"/>
      <c r="R31" s="226"/>
      <c r="S31" s="137">
        <v>207500</v>
      </c>
      <c r="T31" s="138">
        <v>0.1667849888944507</v>
      </c>
      <c r="U31" s="137">
        <v>0</v>
      </c>
      <c r="V31" s="139">
        <v>0</v>
      </c>
      <c r="W31" s="227">
        <v>0</v>
      </c>
      <c r="X31" s="139"/>
    </row>
    <row r="32" spans="1:24" ht="24.6" customHeight="1">
      <c r="A32" s="221" t="s">
        <v>162</v>
      </c>
      <c r="B32" s="137">
        <v>89614317</v>
      </c>
      <c r="C32" s="138">
        <v>9.3501949470249475</v>
      </c>
      <c r="D32" s="137">
        <v>9859831</v>
      </c>
      <c r="E32" s="138">
        <v>14.80618462229136</v>
      </c>
      <c r="F32" s="137">
        <v>79747957</v>
      </c>
      <c r="G32" s="138">
        <v>11.104434958428747</v>
      </c>
      <c r="H32" s="222">
        <v>4589550</v>
      </c>
      <c r="I32" s="213">
        <v>3.6494852015683068</v>
      </c>
      <c r="J32" s="222">
        <v>16392</v>
      </c>
      <c r="K32" s="214"/>
      <c r="L32" s="222">
        <v>74066651</v>
      </c>
      <c r="M32" s="213">
        <v>12.592607476027599</v>
      </c>
      <c r="N32" s="223">
        <v>28740</v>
      </c>
      <c r="O32" s="138">
        <v>7.844601126598269E-2</v>
      </c>
      <c r="P32" s="224">
        <v>1075364</v>
      </c>
      <c r="Q32" s="225"/>
      <c r="R32" s="226"/>
      <c r="S32" s="137">
        <v>-142538</v>
      </c>
      <c r="T32" s="138">
        <v>-0.114569632515842</v>
      </c>
      <c r="U32" s="137">
        <v>120327</v>
      </c>
      <c r="V32" s="139">
        <v>0.95362930261354684</v>
      </c>
      <c r="W32" s="227">
        <v>0</v>
      </c>
      <c r="X32" s="139"/>
    </row>
    <row r="33" spans="1:24" ht="24.6" customHeight="1" thickBot="1">
      <c r="A33" s="228" t="s">
        <v>163</v>
      </c>
      <c r="B33" s="144">
        <v>372124986</v>
      </c>
      <c r="C33" s="145">
        <v>38.82684464089516</v>
      </c>
      <c r="D33" s="144">
        <v>5403666</v>
      </c>
      <c r="E33" s="145">
        <v>8.1145078889484683</v>
      </c>
      <c r="F33" s="144">
        <v>307780104</v>
      </c>
      <c r="G33" s="229">
        <v>42.856573070159477</v>
      </c>
      <c r="H33" s="230">
        <v>77206777</v>
      </c>
      <c r="I33" s="231">
        <v>61.392726982445836</v>
      </c>
      <c r="J33" s="230">
        <v>16392</v>
      </c>
      <c r="K33" s="232"/>
      <c r="L33" s="230">
        <v>232049073</v>
      </c>
      <c r="M33" s="231">
        <v>39.452342613210284</v>
      </c>
      <c r="N33" s="144">
        <v>36123258</v>
      </c>
      <c r="O33" s="145">
        <v>98.59866054391091</v>
      </c>
      <c r="P33" s="233">
        <v>-1492138</v>
      </c>
      <c r="Q33" s="234"/>
      <c r="R33" s="235"/>
      <c r="S33" s="144">
        <v>16383595</v>
      </c>
      <c r="T33" s="145">
        <v>13.168856434343027</v>
      </c>
      <c r="U33" s="144">
        <v>6434363</v>
      </c>
      <c r="V33" s="236">
        <v>50.994349567864305</v>
      </c>
      <c r="W33" s="237">
        <v>0</v>
      </c>
      <c r="X33" s="236"/>
    </row>
    <row r="34" spans="1:24">
      <c r="A34" s="197"/>
      <c r="B34" s="197"/>
      <c r="C34" s="238"/>
      <c r="D34" s="197"/>
      <c r="E34" s="239"/>
      <c r="F34" s="240"/>
      <c r="G34" s="238"/>
      <c r="H34" s="197"/>
      <c r="I34" s="239"/>
      <c r="J34" s="197"/>
      <c r="K34" s="238"/>
      <c r="L34" s="238"/>
      <c r="M34" s="238"/>
      <c r="N34" s="197"/>
      <c r="O34" s="238"/>
      <c r="P34" s="238"/>
      <c r="Q34" s="238"/>
      <c r="R34" s="197"/>
      <c r="U34" s="241"/>
      <c r="V34" s="241"/>
    </row>
  </sheetData>
  <mergeCells count="20">
    <mergeCell ref="L4:M4"/>
    <mergeCell ref="N4:O4"/>
    <mergeCell ref="P4:Q4"/>
    <mergeCell ref="S4:T4"/>
    <mergeCell ref="U4:V4"/>
    <mergeCell ref="W4:X4"/>
    <mergeCell ref="A4:A5"/>
    <mergeCell ref="B4:C4"/>
    <mergeCell ref="D4:E4"/>
    <mergeCell ref="F4:G4"/>
    <mergeCell ref="H4:I4"/>
    <mergeCell ref="J4:K4"/>
    <mergeCell ref="R1:V1"/>
    <mergeCell ref="H2:M2"/>
    <mergeCell ref="P2:Q2"/>
    <mergeCell ref="R2:T2"/>
    <mergeCell ref="U2:V2"/>
    <mergeCell ref="P3:Q3"/>
    <mergeCell ref="R3:T3"/>
    <mergeCell ref="U3:V3"/>
  </mergeCells>
  <phoneticPr fontId="18" type="noConversion"/>
  <printOptions horizontalCentered="1" verticalCentered="1" gridLinesSet="0"/>
  <pageMargins left="0.59055118110236227" right="0.59055118110236227" top="0.39370078740157483" bottom="0.39370078740157483" header="0.23622047244094491" footer="0.19685039370078741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7" sqref="D7"/>
    </sheetView>
  </sheetViews>
  <sheetFormatPr defaultColWidth="8.09765625" defaultRowHeight="16.2"/>
  <cols>
    <col min="1" max="1" width="31.59765625" style="248" customWidth="1"/>
    <col min="2" max="3" width="12.69921875" style="248" customWidth="1"/>
    <col min="4" max="4" width="10.8984375" style="248" customWidth="1"/>
    <col min="5" max="6" width="12.69921875" style="248" customWidth="1"/>
    <col min="7" max="11" width="14.09765625" style="248" customWidth="1"/>
    <col min="12" max="12" width="9.59765625" style="248" customWidth="1"/>
    <col min="13" max="13" width="14.09765625" style="248" customWidth="1"/>
    <col min="14" max="16384" width="8.09765625" style="248"/>
  </cols>
  <sheetData>
    <row r="1" spans="1:13" ht="33">
      <c r="A1" s="244"/>
      <c r="B1" s="244"/>
      <c r="C1" s="244"/>
      <c r="D1" s="245"/>
      <c r="E1" s="246" t="s">
        <v>164</v>
      </c>
      <c r="F1" s="246"/>
      <c r="G1" s="247" t="s">
        <v>165</v>
      </c>
      <c r="H1" s="244"/>
      <c r="I1" s="244"/>
      <c r="J1" s="244"/>
      <c r="K1" s="244"/>
      <c r="L1" s="244"/>
      <c r="M1" s="244"/>
    </row>
    <row r="2" spans="1:13" ht="24" customHeight="1">
      <c r="A2" s="249"/>
      <c r="B2" s="250"/>
      <c r="C2" s="250"/>
      <c r="D2" s="251" t="s">
        <v>166</v>
      </c>
      <c r="E2" s="251"/>
      <c r="F2" s="251"/>
      <c r="G2" s="252" t="s">
        <v>167</v>
      </c>
      <c r="H2" s="252"/>
      <c r="I2" s="252"/>
      <c r="J2" s="250"/>
      <c r="K2" s="250"/>
      <c r="L2" s="250"/>
      <c r="M2" s="250"/>
    </row>
    <row r="3" spans="1:13" ht="22.8" thickBot="1">
      <c r="A3" s="253"/>
      <c r="D3" s="254"/>
      <c r="E3" s="255" t="s">
        <v>168</v>
      </c>
      <c r="F3" s="255"/>
      <c r="G3" s="256" t="s">
        <v>169</v>
      </c>
      <c r="H3" s="257"/>
      <c r="I3" s="258"/>
      <c r="M3" s="254" t="s">
        <v>170</v>
      </c>
    </row>
    <row r="4" spans="1:13" ht="50.1" customHeight="1">
      <c r="A4" s="259" t="s">
        <v>171</v>
      </c>
      <c r="B4" s="260" t="s">
        <v>172</v>
      </c>
      <c r="C4" s="260"/>
      <c r="D4" s="260"/>
      <c r="E4" s="296" t="s">
        <v>191</v>
      </c>
      <c r="F4" s="260"/>
      <c r="G4" s="260"/>
      <c r="H4" s="260" t="s">
        <v>173</v>
      </c>
      <c r="I4" s="260"/>
      <c r="J4" s="260"/>
      <c r="K4" s="261" t="s">
        <v>174</v>
      </c>
      <c r="L4" s="262" t="s">
        <v>175</v>
      </c>
      <c r="M4" s="263" t="s">
        <v>176</v>
      </c>
    </row>
    <row r="5" spans="1:13" ht="50.1" customHeight="1">
      <c r="A5" s="264"/>
      <c r="B5" s="265" t="s">
        <v>177</v>
      </c>
      <c r="C5" s="265" t="s">
        <v>178</v>
      </c>
      <c r="D5" s="266" t="s">
        <v>179</v>
      </c>
      <c r="E5" s="265" t="s">
        <v>177</v>
      </c>
      <c r="F5" s="265" t="s">
        <v>178</v>
      </c>
      <c r="G5" s="266" t="s">
        <v>179</v>
      </c>
      <c r="H5" s="265" t="s">
        <v>177</v>
      </c>
      <c r="I5" s="265" t="s">
        <v>178</v>
      </c>
      <c r="J5" s="266" t="s">
        <v>179</v>
      </c>
      <c r="K5" s="267"/>
      <c r="L5" s="268"/>
      <c r="M5" s="269"/>
    </row>
    <row r="6" spans="1:13" ht="35.1" customHeight="1">
      <c r="A6" s="270" t="s">
        <v>180</v>
      </c>
      <c r="B6" s="271"/>
      <c r="C6" s="271"/>
      <c r="D6" s="271"/>
      <c r="E6" s="271"/>
      <c r="F6" s="271"/>
      <c r="G6" s="272"/>
      <c r="H6" s="272"/>
      <c r="I6" s="272"/>
      <c r="J6" s="272"/>
      <c r="K6" s="271"/>
      <c r="L6" s="273"/>
      <c r="M6" s="274"/>
    </row>
    <row r="7" spans="1:13" ht="35.1" customHeight="1">
      <c r="A7" s="275" t="s">
        <v>181</v>
      </c>
      <c r="B7" s="276">
        <f>'[2]108預算'!$B$4</f>
        <v>302641000</v>
      </c>
      <c r="C7" s="276">
        <f>'[2]108預算'!$B$50</f>
        <v>487122000</v>
      </c>
      <c r="D7" s="276">
        <f>B7-C7</f>
        <v>-184481000</v>
      </c>
      <c r="E7" s="276">
        <f>'[2]108決算'!$B$4</f>
        <v>445605657</v>
      </c>
      <c r="F7" s="276">
        <f>'[2]108決算'!$B$50</f>
        <v>465660051</v>
      </c>
      <c r="G7" s="276">
        <f>E7-F7</f>
        <v>-20054394</v>
      </c>
      <c r="H7" s="276">
        <f>E7-B7</f>
        <v>142964657</v>
      </c>
      <c r="I7" s="276">
        <f>F7-C7</f>
        <v>-21461949</v>
      </c>
      <c r="J7" s="276">
        <f>G7-D7</f>
        <v>164426606</v>
      </c>
      <c r="K7" s="276">
        <f>'[2]108決算'!$B$71</f>
        <v>687109839</v>
      </c>
      <c r="L7" s="277">
        <f>'[2]108決算'!$B$72</f>
        <v>0</v>
      </c>
      <c r="M7" s="278">
        <f>K7+G7</f>
        <v>667055445</v>
      </c>
    </row>
    <row r="8" spans="1:13" ht="35.1" customHeight="1">
      <c r="A8" s="275" t="s">
        <v>182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7"/>
      <c r="M8" s="278"/>
    </row>
    <row r="9" spans="1:13" ht="35.1" customHeight="1">
      <c r="A9" s="275" t="s">
        <v>183</v>
      </c>
      <c r="B9" s="276">
        <f>'[2]108預算'!$C$4</f>
        <v>195236000</v>
      </c>
      <c r="C9" s="276">
        <f>'[2]108預算'!$C$50</f>
        <v>219477000</v>
      </c>
      <c r="D9" s="276">
        <f>B9-C9</f>
        <v>-24241000</v>
      </c>
      <c r="E9" s="276">
        <f>'[2]108決算'!$C$4</f>
        <v>292484649</v>
      </c>
      <c r="F9" s="276">
        <f>'[2]108決算'!$C$50</f>
        <v>313876704</v>
      </c>
      <c r="G9" s="276">
        <f>E9-F9</f>
        <v>-21392055</v>
      </c>
      <c r="H9" s="276">
        <f>E9-B9</f>
        <v>97248649</v>
      </c>
      <c r="I9" s="276">
        <f>F9-C9</f>
        <v>94399704</v>
      </c>
      <c r="J9" s="276">
        <f>G9-D9</f>
        <v>2848945</v>
      </c>
      <c r="K9" s="276">
        <f>'[2]108決算'!$C$71</f>
        <v>468380806</v>
      </c>
      <c r="L9" s="277">
        <f>'[2]108決算'!$C$72</f>
        <v>0</v>
      </c>
      <c r="M9" s="278">
        <f>K9+G9-L9</f>
        <v>446988751</v>
      </c>
    </row>
    <row r="10" spans="1:13" s="283" customFormat="1" ht="35.1" customHeight="1">
      <c r="A10" s="279" t="s">
        <v>184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1"/>
      <c r="M10" s="282"/>
    </row>
    <row r="11" spans="1:13" s="283" customFormat="1" ht="35.1" customHeight="1">
      <c r="A11" s="279" t="s">
        <v>185</v>
      </c>
      <c r="B11" s="280">
        <f>'[2]108預算'!$D$4</f>
        <v>22070000</v>
      </c>
      <c r="C11" s="280">
        <f>'[2]108預算'!$D$50</f>
        <v>20809000</v>
      </c>
      <c r="D11" s="280">
        <f>B11-C11</f>
        <v>1261000</v>
      </c>
      <c r="E11" s="280">
        <f>'[2]108決算'!$D$4</f>
        <v>9901532</v>
      </c>
      <c r="F11" s="280">
        <f>'[2]108決算'!$D$50</f>
        <v>19767641</v>
      </c>
      <c r="G11" s="280">
        <f>E11-F11</f>
        <v>-9866109</v>
      </c>
      <c r="H11" s="280">
        <f>E11-B11</f>
        <v>-12168468</v>
      </c>
      <c r="I11" s="280">
        <f>F11-C11</f>
        <v>-1041359</v>
      </c>
      <c r="J11" s="280">
        <f>G11-D11</f>
        <v>-11127109</v>
      </c>
      <c r="K11" s="280">
        <f>'[2]108決算'!$D$71</f>
        <v>96114222</v>
      </c>
      <c r="L11" s="281">
        <f>'[2]108決算'!$D$72</f>
        <v>0</v>
      </c>
      <c r="M11" s="282">
        <f>K11+G11-L11</f>
        <v>86248113</v>
      </c>
    </row>
    <row r="12" spans="1:13" s="283" customFormat="1" ht="35.1" customHeight="1">
      <c r="A12" s="279" t="s">
        <v>186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5"/>
      <c r="M12" s="286"/>
    </row>
    <row r="13" spans="1:13" s="283" customFormat="1" ht="35.1" customHeight="1">
      <c r="A13" s="279" t="s">
        <v>187</v>
      </c>
      <c r="B13" s="284">
        <f>'[2]108預算'!$F$4</f>
        <v>30195000</v>
      </c>
      <c r="C13" s="284">
        <f>'[2]108預算'!$F$50</f>
        <v>40311000</v>
      </c>
      <c r="D13" s="284">
        <f>B13-C13</f>
        <v>-10116000</v>
      </c>
      <c r="E13" s="284">
        <f>'[2]108決算'!$F$4</f>
        <v>42739127</v>
      </c>
      <c r="F13" s="284">
        <f>'[2]108決算'!$F$50</f>
        <v>34870462</v>
      </c>
      <c r="G13" s="284">
        <f>E13-F13</f>
        <v>7868665</v>
      </c>
      <c r="H13" s="284">
        <f>E13-B13</f>
        <v>12544127</v>
      </c>
      <c r="I13" s="284">
        <f>F13-C13</f>
        <v>-5440538</v>
      </c>
      <c r="J13" s="284">
        <f>G13-D13</f>
        <v>17984665</v>
      </c>
      <c r="K13" s="284">
        <f>'[2]108決算'!$F$71</f>
        <v>624231317</v>
      </c>
      <c r="L13" s="285">
        <f>'[2]108決算'!$F$72</f>
        <v>0</v>
      </c>
      <c r="M13" s="286">
        <f>K13+G13-L13</f>
        <v>632099982</v>
      </c>
    </row>
    <row r="14" spans="1:13" s="283" customFormat="1" ht="35.1" customHeight="1">
      <c r="A14" s="279" t="s">
        <v>188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5"/>
      <c r="M14" s="286"/>
    </row>
    <row r="15" spans="1:13" s="283" customFormat="1" ht="35.1" customHeight="1">
      <c r="A15" s="279" t="s">
        <v>189</v>
      </c>
      <c r="B15" s="284">
        <f>'[2]108預算'!$G$4</f>
        <v>10117777000</v>
      </c>
      <c r="C15" s="284">
        <f>'[2]108預算'!$G$50</f>
        <v>10117777000</v>
      </c>
      <c r="D15" s="284">
        <f>B15-C15</f>
        <v>0</v>
      </c>
      <c r="E15" s="284">
        <f>'[2]108決算'!$G$4</f>
        <v>9827512837</v>
      </c>
      <c r="F15" s="284">
        <f>'[2]108決算'!$G$50</f>
        <v>9951260191</v>
      </c>
      <c r="G15" s="284">
        <f>E15-F15</f>
        <v>-123747354</v>
      </c>
      <c r="H15" s="284">
        <f>E15-B15</f>
        <v>-290264163</v>
      </c>
      <c r="I15" s="284">
        <f>F15-C15</f>
        <v>-166516809</v>
      </c>
      <c r="J15" s="284">
        <f>G15-D15</f>
        <v>-123747354</v>
      </c>
      <c r="K15" s="284">
        <f>'[2]108決算'!$G$71</f>
        <v>4392628943</v>
      </c>
      <c r="L15" s="285">
        <f>'[2]108決算'!$G$72</f>
        <v>0</v>
      </c>
      <c r="M15" s="286">
        <f>K15+G15-L15</f>
        <v>4268881589</v>
      </c>
    </row>
    <row r="16" spans="1:13" ht="35.1" customHeight="1">
      <c r="A16" s="275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8"/>
      <c r="M16" s="289"/>
    </row>
    <row r="17" spans="1:13" ht="35.1" customHeight="1">
      <c r="A17" s="275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8"/>
      <c r="M17" s="289"/>
    </row>
    <row r="18" spans="1:13" ht="35.1" customHeight="1">
      <c r="A18" s="290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8"/>
      <c r="M18" s="289"/>
    </row>
    <row r="19" spans="1:13" ht="35.1" customHeight="1">
      <c r="A19" s="290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8"/>
      <c r="M19" s="289"/>
    </row>
    <row r="20" spans="1:13" ht="35.1" customHeight="1">
      <c r="A20" s="290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8"/>
      <c r="M20" s="289"/>
    </row>
    <row r="21" spans="1:13" ht="35.1" customHeight="1">
      <c r="A21" s="290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8"/>
      <c r="M21" s="289"/>
    </row>
    <row r="22" spans="1:13" ht="27.6" customHeight="1">
      <c r="A22" s="290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8"/>
      <c r="M22" s="289"/>
    </row>
    <row r="23" spans="1:13" ht="35.1" customHeight="1">
      <c r="A23" s="290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8"/>
      <c r="M23" s="289"/>
    </row>
    <row r="24" spans="1:13" ht="35.1" customHeight="1" thickBot="1">
      <c r="A24" s="291" t="s">
        <v>190</v>
      </c>
      <c r="B24" s="292">
        <f>IF(B7+B9+B11+B13+B15=0,"-",B7+B9+B11+B13+B15)</f>
        <v>10667919000</v>
      </c>
      <c r="C24" s="292">
        <f t="shared" ref="C24:M24" si="0">IF(C7+C9+C11+C13+C15=0,"-",C7+C9+C11+C13+C15)</f>
        <v>10885496000</v>
      </c>
      <c r="D24" s="292">
        <f t="shared" si="0"/>
        <v>-217577000</v>
      </c>
      <c r="E24" s="292">
        <f t="shared" si="0"/>
        <v>10618243802</v>
      </c>
      <c r="F24" s="292">
        <f t="shared" si="0"/>
        <v>10785435049</v>
      </c>
      <c r="G24" s="292">
        <f t="shared" si="0"/>
        <v>-167191247</v>
      </c>
      <c r="H24" s="292">
        <f t="shared" si="0"/>
        <v>-49675198</v>
      </c>
      <c r="I24" s="292">
        <f t="shared" si="0"/>
        <v>-100060951</v>
      </c>
      <c r="J24" s="292">
        <f t="shared" si="0"/>
        <v>50385753</v>
      </c>
      <c r="K24" s="292">
        <f t="shared" si="0"/>
        <v>6268465127</v>
      </c>
      <c r="L24" s="292" t="str">
        <f t="shared" si="0"/>
        <v>-</v>
      </c>
      <c r="M24" s="293">
        <f t="shared" si="0"/>
        <v>6101273880</v>
      </c>
    </row>
  </sheetData>
  <mergeCells count="12">
    <mergeCell ref="K4:K5"/>
    <mergeCell ref="L4:L5"/>
    <mergeCell ref="M4:M5"/>
    <mergeCell ref="E1:F1"/>
    <mergeCell ref="D2:F2"/>
    <mergeCell ref="G2:I2"/>
    <mergeCell ref="E3:F3"/>
    <mergeCell ref="G3:H3"/>
    <mergeCell ref="A4:A5"/>
    <mergeCell ref="B4:D4"/>
    <mergeCell ref="E4:G4"/>
    <mergeCell ref="H4:J4"/>
  </mergeCells>
  <phoneticPr fontId="18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營業基金損益綜計表-收支</vt:lpstr>
      <vt:lpstr>營業基金損益綜計表-基金</vt:lpstr>
      <vt:lpstr>作業基金收支餘絀綜計表-收支科別</vt:lpstr>
      <vt:lpstr>作業基金收支餘絀綜計表-基金別 (合併後)</vt:lpstr>
      <vt:lpstr>特別收入基金基金來源用途及餘絀綜計表</vt:lpstr>
      <vt:lpstr>'作業基金收支餘絀綜計表-收支科別'!Print_Area</vt:lpstr>
      <vt:lpstr>'作業基金收支餘絀綜計表-基金別 (合併後)'!Print_Area</vt:lpstr>
      <vt:lpstr>'營業基金損益綜計表-收支'!Print_Area</vt:lpstr>
      <vt:lpstr>'營業基金損益綜計表-基金'!Print_Area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修思瑜</dc:creator>
  <cp:lastModifiedBy>修思瑜</cp:lastModifiedBy>
  <cp:lastPrinted>2020-08-17T08:07:14Z</cp:lastPrinted>
  <dcterms:created xsi:type="dcterms:W3CDTF">2020-08-17T07:54:50Z</dcterms:created>
  <dcterms:modified xsi:type="dcterms:W3CDTF">2020-08-17T08:08:11Z</dcterms:modified>
</cp:coreProperties>
</file>