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45" windowHeight="5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<sst xmlns="http://schemas.openxmlformats.org/spreadsheetml/2006/main" count="75" uniqueCount="74">
  <si>
    <r>
      <t xml:space="preserve">                    </t>
    </r>
    <r>
      <rPr>
        <u val="single"/>
        <sz val="20"/>
        <rFont val="雅真中楷"/>
        <family val="3"/>
      </rPr>
      <t>新竹縣政府</t>
    </r>
  </si>
  <si>
    <t xml:space="preserve">    公益彩券盈餘分配辦理社會福利及慈善事業情形季報表</t>
  </si>
  <si>
    <t>一</t>
  </si>
  <si>
    <t>、本年度公益彩券盈餘分配管理方式：收支並列。</t>
  </si>
  <si>
    <t>二</t>
  </si>
  <si>
    <t>三</t>
  </si>
  <si>
    <t>、以前年度剩餘款處理情形：</t>
  </si>
  <si>
    <t>四</t>
  </si>
  <si>
    <t>五</t>
  </si>
  <si>
    <t>、本年度公益彩券盈餘分配預算編列情形：</t>
  </si>
  <si>
    <t>六</t>
  </si>
  <si>
    <t xml:space="preserve">、公益彩券盈餘分配之執行數:                                         </t>
  </si>
  <si>
    <t>福利類別及項目</t>
  </si>
  <si>
    <t>本年度</t>
  </si>
  <si>
    <t>本季</t>
  </si>
  <si>
    <t>預算數</t>
  </si>
  <si>
    <t>執行數</t>
  </si>
  <si>
    <t>截止累計執行數</t>
  </si>
  <si>
    <t>一.兒童及少年福利</t>
  </si>
  <si>
    <t xml:space="preserve">小計       </t>
  </si>
  <si>
    <t xml:space="preserve">小計        </t>
  </si>
  <si>
    <t xml:space="preserve">小計          </t>
  </si>
  <si>
    <t xml:space="preserve">小計    </t>
  </si>
  <si>
    <t>小計</t>
  </si>
  <si>
    <t>合計</t>
  </si>
  <si>
    <t>(C)</t>
  </si>
  <si>
    <t>填表說明:(福利類別及項目)得視當季實際執行情形酌予增減或修正。</t>
  </si>
  <si>
    <t>七</t>
  </si>
  <si>
    <r>
      <t>、本年度</t>
    </r>
    <r>
      <rPr>
        <sz val="13"/>
        <rFont val="Times New Roman"/>
        <family val="1"/>
      </rPr>
      <t>1</t>
    </r>
    <r>
      <rPr>
        <sz val="13"/>
        <rFont val="標楷體"/>
        <family val="4"/>
      </rPr>
      <t>月起至本季截止公益彩券盈餘分配剩餘情形：</t>
    </r>
  </si>
  <si>
    <r>
      <t>（一）本年度</t>
    </r>
    <r>
      <rPr>
        <sz val="13"/>
        <rFont val="Times New Roman"/>
        <family val="1"/>
      </rPr>
      <t>1</t>
    </r>
    <r>
      <rPr>
        <sz val="13"/>
        <rFont val="標楷體"/>
        <family val="4"/>
      </rPr>
      <t>月起至本季截止，累計公益彩券盈餘分配待運用數</t>
    </r>
    <r>
      <rPr>
        <sz val="13"/>
        <rFont val="Times New Roman"/>
        <family val="1"/>
      </rPr>
      <t xml:space="preserve">(d)=(a)+(b)-(c)             </t>
    </r>
  </si>
  <si>
    <t xml:space="preserve">               </t>
  </si>
  <si>
    <r>
      <t>（一）歲入預算原編</t>
    </r>
    <r>
      <rPr>
        <sz val="13"/>
        <rFont val="Times New Roman"/>
        <family val="1"/>
      </rPr>
      <t xml:space="preserve"> </t>
    </r>
    <r>
      <rPr>
        <u val="single"/>
        <sz val="13"/>
        <rFont val="Times New Roman"/>
        <family val="1"/>
      </rPr>
      <t xml:space="preserve"> 300,000,000 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元，追加減</t>
    </r>
    <r>
      <rPr>
        <sz val="13"/>
        <rFont val="Times New Roman"/>
        <family val="1"/>
      </rPr>
      <t xml:space="preserve"> </t>
    </r>
    <r>
      <rPr>
        <u val="single"/>
        <sz val="13"/>
        <rFont val="Times New Roman"/>
        <family val="1"/>
      </rPr>
      <t xml:space="preserve">   0          </t>
    </r>
    <r>
      <rPr>
        <sz val="13"/>
        <rFont val="標楷體"/>
        <family val="4"/>
      </rPr>
      <t>元，合計</t>
    </r>
    <r>
      <rPr>
        <u val="single"/>
        <sz val="13"/>
        <rFont val="Times New Roman"/>
        <family val="1"/>
      </rPr>
      <t xml:space="preserve">  300,000,000 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元。</t>
    </r>
  </si>
  <si>
    <r>
      <t>（二）歲出預算原編</t>
    </r>
    <r>
      <rPr>
        <sz val="13"/>
        <rFont val="Times New Roman"/>
        <family val="1"/>
      </rPr>
      <t xml:space="preserve"> </t>
    </r>
    <r>
      <rPr>
        <u val="single"/>
        <sz val="13"/>
        <rFont val="Times New Roman"/>
        <family val="1"/>
      </rPr>
      <t xml:space="preserve">  300,000,000 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元，追加減</t>
    </r>
    <r>
      <rPr>
        <sz val="13"/>
        <rFont val="Times New Roman"/>
        <family val="1"/>
      </rPr>
      <t xml:space="preserve"> </t>
    </r>
    <r>
      <rPr>
        <u val="single"/>
        <sz val="13"/>
        <rFont val="Times New Roman"/>
        <family val="1"/>
      </rPr>
      <t xml:space="preserve">    0   </t>
    </r>
    <r>
      <rPr>
        <sz val="13"/>
        <rFont val="標楷體"/>
        <family val="4"/>
      </rPr>
      <t>元，合計</t>
    </r>
    <r>
      <rPr>
        <u val="single"/>
        <sz val="13"/>
        <rFont val="Times New Roman"/>
        <family val="1"/>
      </rPr>
      <t xml:space="preserve">  300,000,000  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元。</t>
    </r>
  </si>
  <si>
    <r>
      <t>1.</t>
    </r>
    <r>
      <rPr>
        <sz val="10"/>
        <rFont val="細明體"/>
        <family val="3"/>
      </rPr>
      <t>弱勢兒童醫療補助</t>
    </r>
  </si>
  <si>
    <t xml:space="preserve">2. 扥育服務               </t>
  </si>
  <si>
    <r>
      <t>3</t>
    </r>
    <r>
      <rPr>
        <sz val="10"/>
        <rFont val="細明體"/>
        <family val="3"/>
      </rPr>
      <t>.兒童及青少年福利、保護</t>
    </r>
  </si>
  <si>
    <r>
      <t>4</t>
    </r>
    <r>
      <rPr>
        <sz val="10"/>
        <rFont val="細明體"/>
        <family val="3"/>
      </rPr>
      <t xml:space="preserve">.兒童少年生活扶助         </t>
    </r>
  </si>
  <si>
    <r>
      <t>5</t>
    </r>
    <r>
      <rPr>
        <sz val="10"/>
        <rFont val="Times New Roman"/>
        <family val="1"/>
      </rPr>
      <t>.</t>
    </r>
    <r>
      <rPr>
        <sz val="10"/>
        <rFont val="細明體"/>
        <family val="3"/>
      </rPr>
      <t>不幸少年</t>
    </r>
  </si>
  <si>
    <t>二.婦女福利</t>
  </si>
  <si>
    <t>1.特殊境遇婦女扶助條例所定各項補助</t>
  </si>
  <si>
    <t>2.婦女生育津貼</t>
  </si>
  <si>
    <r>
      <t>3.</t>
    </r>
    <r>
      <rPr>
        <sz val="10"/>
        <rFont val="細明體"/>
        <family val="3"/>
      </rPr>
      <t>性侵害犯罪防治工作</t>
    </r>
  </si>
  <si>
    <r>
      <t>4.</t>
    </r>
    <r>
      <rPr>
        <sz val="10"/>
        <rFont val="細明體"/>
        <family val="3"/>
      </rPr>
      <t>家庭暴力防治工作</t>
    </r>
  </si>
  <si>
    <r>
      <t>5.</t>
    </r>
    <r>
      <rPr>
        <sz val="10"/>
        <rFont val="細明體"/>
        <family val="3"/>
      </rPr>
      <t>兒少性交易防治工作</t>
    </r>
  </si>
  <si>
    <t>三.老人福利</t>
  </si>
  <si>
    <t>1.敬老福利津貼</t>
  </si>
  <si>
    <t>2.其他老人福利</t>
  </si>
  <si>
    <t>四.身心障礙者福利</t>
  </si>
  <si>
    <t>1. 身心障礙者三項補助及紙尿片補助</t>
  </si>
  <si>
    <t>2. 身心障礙福利服務及團體輔導補助</t>
  </si>
  <si>
    <r>
      <t>3.</t>
    </r>
    <r>
      <rPr>
        <sz val="10"/>
        <rFont val="細明體"/>
        <family val="3"/>
      </rPr>
      <t>身心障礙鑑定費</t>
    </r>
  </si>
  <si>
    <t>五.社會救助</t>
  </si>
  <si>
    <r>
      <t>1.</t>
    </r>
    <r>
      <rPr>
        <sz val="10"/>
        <rFont val="細明體"/>
        <family val="3"/>
      </rPr>
      <t>低收入戶生活扶助</t>
    </r>
  </si>
  <si>
    <r>
      <t>2.</t>
    </r>
    <r>
      <rPr>
        <sz val="10"/>
        <rFont val="細明體"/>
        <family val="3"/>
      </rPr>
      <t>中低收入戶醫療費用補助</t>
    </r>
  </si>
  <si>
    <t>六.其他福利</t>
  </si>
  <si>
    <t>1.社區發展</t>
  </si>
  <si>
    <t>2.志願服務</t>
  </si>
  <si>
    <r>
      <t>3.</t>
    </r>
    <r>
      <rPr>
        <sz val="10"/>
        <rFont val="細明體"/>
        <family val="3"/>
      </rPr>
      <t>社會工作</t>
    </r>
  </si>
  <si>
    <r>
      <t>4.</t>
    </r>
    <r>
      <rPr>
        <sz val="10"/>
        <rFont val="細明體"/>
        <family val="3"/>
      </rPr>
      <t>家庭暴力及性侵害防治</t>
    </r>
  </si>
  <si>
    <t>單位:新台幣元</t>
  </si>
  <si>
    <r>
      <t>本年度</t>
    </r>
    <r>
      <rPr>
        <sz val="13"/>
        <rFont val="Times New Roman"/>
        <family val="1"/>
      </rPr>
      <t>1</t>
    </r>
    <r>
      <rPr>
        <sz val="13"/>
        <rFont val="標楷體"/>
        <family val="4"/>
      </rPr>
      <t>月起至本季</t>
    </r>
  </si>
  <si>
    <t>備 註</t>
  </si>
  <si>
    <t xml:space="preserve">          中華民國 95 年 1 月份至 3 月份( 95 年度第 1 季)</t>
  </si>
  <si>
    <r>
      <t>、本年度第</t>
    </r>
    <r>
      <rPr>
        <u val="single"/>
        <sz val="13"/>
        <rFont val="標楷體"/>
        <family val="4"/>
      </rPr>
      <t xml:space="preserve">  1 </t>
    </r>
    <r>
      <rPr>
        <sz val="13"/>
        <rFont val="標楷體"/>
        <family val="4"/>
      </rPr>
      <t>季,彩券盈餘分配數為</t>
    </r>
    <r>
      <rPr>
        <u val="single"/>
        <sz val="13"/>
        <rFont val="標楷體"/>
        <family val="4"/>
      </rPr>
      <t xml:space="preserve">  68,738,822    </t>
    </r>
    <r>
      <rPr>
        <sz val="13"/>
        <rFont val="標楷體"/>
        <family val="4"/>
      </rPr>
      <t xml:space="preserve">  元。</t>
    </r>
  </si>
  <si>
    <r>
      <t>（一）截至去年度12月底止，公益彩券盈餘分配待運用數為(a)</t>
    </r>
    <r>
      <rPr>
        <u val="single"/>
        <sz val="13"/>
        <rFont val="標楷體"/>
        <family val="4"/>
      </rPr>
      <t xml:space="preserve"> 0</t>
    </r>
    <r>
      <rPr>
        <sz val="13"/>
        <rFont val="標楷體"/>
        <family val="4"/>
      </rPr>
      <t>元。</t>
    </r>
  </si>
  <si>
    <t>（二）處理情形：</t>
  </si>
  <si>
    <r>
      <t>、本年度</t>
    </r>
    <r>
      <rPr>
        <sz val="13"/>
        <rFont val="Times New Roman"/>
        <family val="1"/>
      </rPr>
      <t>1</t>
    </r>
    <r>
      <rPr>
        <sz val="13"/>
        <rFont val="標楷體"/>
        <family val="4"/>
      </rPr>
      <t xml:space="preserve">月起至本季截止，累計公益彩券盈餘分配數為(b) </t>
    </r>
    <r>
      <rPr>
        <u val="single"/>
        <sz val="13"/>
        <rFont val="標楷體"/>
        <family val="4"/>
      </rPr>
      <t xml:space="preserve">68,738,822  </t>
    </r>
    <r>
      <rPr>
        <sz val="13"/>
        <rFont val="標楷體"/>
        <family val="4"/>
      </rPr>
      <t>元。</t>
    </r>
  </si>
  <si>
    <r>
      <t xml:space="preserve">            </t>
    </r>
    <r>
      <rPr>
        <u val="single"/>
        <sz val="13"/>
        <rFont val="新細明體"/>
        <family val="1"/>
      </rPr>
      <t>37,500,756</t>
    </r>
    <r>
      <rPr>
        <sz val="13"/>
        <rFont val="標楷體"/>
        <family val="4"/>
      </rPr>
      <t>元。</t>
    </r>
  </si>
  <si>
    <r>
      <t>（二）尚未執行原因：</t>
    </r>
    <r>
      <rPr>
        <sz val="13"/>
        <rFont val="Times New Roman"/>
        <family val="1"/>
      </rPr>
      <t xml:space="preserve"> </t>
    </r>
    <r>
      <rPr>
        <u val="single"/>
        <sz val="13"/>
        <rFont val="標楷體"/>
        <family val="4"/>
      </rPr>
      <t>依照分配預算執行</t>
    </r>
    <r>
      <rPr>
        <sz val="13"/>
        <rFont val="標楷體"/>
        <family val="4"/>
      </rPr>
      <t>。</t>
    </r>
  </si>
  <si>
    <r>
      <t>6.</t>
    </r>
    <r>
      <rPr>
        <sz val="10"/>
        <rFont val="細明體"/>
        <family val="3"/>
      </rPr>
      <t>兒童保護</t>
    </r>
  </si>
  <si>
    <r>
      <t>6.</t>
    </r>
    <r>
      <rPr>
        <sz val="10"/>
        <rFont val="細明體"/>
        <family val="3"/>
      </rPr>
      <t>性騷擾防治工作</t>
    </r>
  </si>
  <si>
    <r>
      <t>3.</t>
    </r>
    <r>
      <rPr>
        <sz val="10"/>
        <rFont val="細明體"/>
        <family val="3"/>
      </rPr>
      <t>充實社會救助金專戶</t>
    </r>
  </si>
  <si>
    <r>
      <t>7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少年犯罪預防偵查</t>
    </r>
  </si>
  <si>
    <r>
      <t>8.</t>
    </r>
    <r>
      <rPr>
        <sz val="10"/>
        <rFont val="新細明體"/>
        <family val="1"/>
      </rPr>
      <t>辦理寒暑假少年輔導活動及春風專案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</si>
</sst>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20">
    <font>
      <sz val="12"/>
      <name val="新細明體"/>
      <family val="1"/>
    </font>
    <font>
      <sz val="9"/>
      <name val="細明體"/>
      <family val="3"/>
    </font>
    <font>
      <sz val="20"/>
      <name val="雅真中楷"/>
      <family val="3"/>
    </font>
    <font>
      <u val="single"/>
      <sz val="20"/>
      <name val="雅真中楷"/>
      <family val="3"/>
    </font>
    <font>
      <sz val="9"/>
      <name val="新細明體"/>
      <family val="1"/>
    </font>
    <font>
      <sz val="16"/>
      <name val="雅真中楷"/>
      <family val="3"/>
    </font>
    <font>
      <b/>
      <sz val="16"/>
      <name val="雅真中楷"/>
      <family val="3"/>
    </font>
    <font>
      <sz val="14"/>
      <name val="雅真中楷"/>
      <family val="3"/>
    </font>
    <font>
      <sz val="14"/>
      <name val="標楷體"/>
      <family val="4"/>
    </font>
    <font>
      <sz val="13"/>
      <name val="標楷體"/>
      <family val="4"/>
    </font>
    <font>
      <u val="single"/>
      <sz val="13"/>
      <name val="標楷體"/>
      <family val="4"/>
    </font>
    <font>
      <sz val="13"/>
      <name val="Times New Roman"/>
      <family val="1"/>
    </font>
    <font>
      <u val="single"/>
      <sz val="13"/>
      <name val="Times New Roman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name val="標楷體"/>
      <family val="4"/>
    </font>
    <font>
      <sz val="12"/>
      <name val="Times New Roman"/>
      <family val="1"/>
    </font>
    <font>
      <sz val="10"/>
      <name val="新細明體"/>
      <family val="1"/>
    </font>
    <font>
      <u val="single"/>
      <sz val="13"/>
      <name val="新細明體"/>
      <family val="1"/>
    </font>
    <font>
      <sz val="13"/>
      <name val="新細明體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9" fontId="8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8" fillId="0" borderId="1" xfId="0" applyNumberFormat="1" applyFont="1" applyBorder="1" applyAlignment="1">
      <alignment wrapText="1"/>
    </xf>
    <xf numFmtId="176" fontId="8" fillId="0" borderId="1" xfId="0" applyNumberFormat="1" applyFont="1" applyBorder="1" applyAlignment="1">
      <alignment horizontal="right"/>
    </xf>
    <xf numFmtId="176" fontId="8" fillId="0" borderId="3" xfId="0" applyNumberFormat="1" applyFont="1" applyBorder="1" applyAlignment="1">
      <alignment horizontal="right"/>
    </xf>
    <xf numFmtId="176" fontId="8" fillId="0" borderId="4" xfId="0" applyNumberFormat="1" applyFont="1" applyBorder="1" applyAlignment="1">
      <alignment horizontal="right"/>
    </xf>
    <xf numFmtId="0" fontId="8" fillId="0" borderId="1" xfId="0" applyFont="1" applyBorder="1" applyAlignment="1">
      <alignment/>
    </xf>
    <xf numFmtId="49" fontId="13" fillId="0" borderId="5" xfId="0" applyNumberFormat="1" applyFont="1" applyBorder="1" applyAlignment="1">
      <alignment wrapText="1"/>
    </xf>
    <xf numFmtId="176" fontId="8" fillId="0" borderId="5" xfId="0" applyNumberFormat="1" applyFont="1" applyBorder="1" applyAlignment="1">
      <alignment horizontal="right"/>
    </xf>
    <xf numFmtId="176" fontId="8" fillId="0" borderId="0" xfId="0" applyNumberFormat="1" applyFont="1" applyBorder="1" applyAlignment="1">
      <alignment horizontal="right"/>
    </xf>
    <xf numFmtId="176" fontId="8" fillId="0" borderId="6" xfId="0" applyNumberFormat="1" applyFont="1" applyBorder="1" applyAlignment="1">
      <alignment horizontal="right"/>
    </xf>
    <xf numFmtId="0" fontId="8" fillId="0" borderId="5" xfId="0" applyFont="1" applyBorder="1" applyAlignment="1">
      <alignment/>
    </xf>
    <xf numFmtId="49" fontId="14" fillId="0" borderId="5" xfId="0" applyNumberFormat="1" applyFont="1" applyBorder="1" applyAlignment="1">
      <alignment wrapText="1"/>
    </xf>
    <xf numFmtId="0" fontId="8" fillId="0" borderId="2" xfId="0" applyFont="1" applyBorder="1" applyAlignment="1">
      <alignment wrapText="1"/>
    </xf>
    <xf numFmtId="176" fontId="8" fillId="0" borderId="2" xfId="0" applyNumberFormat="1" applyFont="1" applyBorder="1" applyAlignment="1">
      <alignment horizontal="right"/>
    </xf>
    <xf numFmtId="176" fontId="8" fillId="0" borderId="7" xfId="0" applyNumberFormat="1" applyFont="1" applyBorder="1" applyAlignment="1">
      <alignment horizontal="right"/>
    </xf>
    <xf numFmtId="176" fontId="8" fillId="0" borderId="8" xfId="0" applyNumberFormat="1" applyFont="1" applyBorder="1" applyAlignment="1">
      <alignment horizontal="right"/>
    </xf>
    <xf numFmtId="0" fontId="8" fillId="0" borderId="2" xfId="0" applyFont="1" applyBorder="1" applyAlignment="1">
      <alignment/>
    </xf>
    <xf numFmtId="0" fontId="8" fillId="0" borderId="1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9" xfId="0" applyFont="1" applyBorder="1" applyAlignment="1">
      <alignment wrapText="1"/>
    </xf>
    <xf numFmtId="176" fontId="8" fillId="0" borderId="9" xfId="0" applyNumberFormat="1" applyFont="1" applyBorder="1" applyAlignment="1">
      <alignment horizontal="right"/>
    </xf>
    <xf numFmtId="176" fontId="8" fillId="0" borderId="10" xfId="0" applyNumberFormat="1" applyFont="1" applyBorder="1" applyAlignment="1">
      <alignment horizontal="right"/>
    </xf>
    <xf numFmtId="176" fontId="8" fillId="0" borderId="11" xfId="0" applyNumberFormat="1" applyFont="1" applyBorder="1" applyAlignment="1">
      <alignment horizontal="right"/>
    </xf>
    <xf numFmtId="0" fontId="8" fillId="0" borderId="9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0" borderId="5" xfId="0" applyNumberFormat="1" applyFont="1" applyBorder="1" applyAlignment="1">
      <alignment wrapText="1"/>
    </xf>
    <xf numFmtId="176" fontId="8" fillId="0" borderId="12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15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8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>
      <selection activeCell="B25" sqref="B25"/>
    </sheetView>
  </sheetViews>
  <sheetFormatPr defaultColWidth="9.00390625" defaultRowHeight="16.5"/>
  <cols>
    <col min="1" max="1" width="3.125" style="0" customWidth="1"/>
    <col min="2" max="2" width="23.875" style="0" customWidth="1"/>
    <col min="3" max="3" width="16.25390625" style="0" customWidth="1"/>
    <col min="4" max="4" width="15.75390625" style="0" customWidth="1"/>
    <col min="5" max="5" width="4.50390625" style="0" customWidth="1"/>
    <col min="6" max="6" width="16.625" style="0" customWidth="1"/>
    <col min="7" max="7" width="8.50390625" style="0" customWidth="1"/>
  </cols>
  <sheetData>
    <row r="1" spans="2:7" ht="24.75">
      <c r="B1" s="1" t="s">
        <v>0</v>
      </c>
      <c r="C1" s="2"/>
      <c r="D1" s="2"/>
      <c r="E1" s="2"/>
      <c r="F1" s="3"/>
      <c r="G1" s="3"/>
    </row>
    <row r="2" spans="2:7" ht="19.5">
      <c r="B2" s="4" t="s">
        <v>1</v>
      </c>
      <c r="C2" s="5"/>
      <c r="D2" s="5"/>
      <c r="E2" s="5"/>
      <c r="F2" s="5"/>
      <c r="G2" s="5"/>
    </row>
    <row r="3" spans="1:7" ht="19.5">
      <c r="A3" s="6"/>
      <c r="B3" s="7" t="s">
        <v>62</v>
      </c>
      <c r="C3" s="8"/>
      <c r="D3" s="8"/>
      <c r="E3" s="8"/>
      <c r="F3" s="7"/>
      <c r="G3" s="7"/>
    </row>
    <row r="4" spans="1:7" ht="19.5">
      <c r="A4" s="9" t="s">
        <v>2</v>
      </c>
      <c r="B4" s="10" t="s">
        <v>3</v>
      </c>
      <c r="C4" s="7"/>
      <c r="D4" s="7"/>
      <c r="E4" s="7"/>
      <c r="F4" s="7"/>
      <c r="G4" s="7"/>
    </row>
    <row r="5" spans="1:7" ht="19.5">
      <c r="A5" s="9" t="s">
        <v>4</v>
      </c>
      <c r="B5" s="7" t="s">
        <v>63</v>
      </c>
      <c r="C5" s="7"/>
      <c r="D5" s="7"/>
      <c r="E5" s="7"/>
      <c r="F5" s="7"/>
      <c r="G5" s="7"/>
    </row>
    <row r="6" spans="1:7" ht="19.5">
      <c r="A6" s="9" t="s">
        <v>5</v>
      </c>
      <c r="B6" s="7" t="s">
        <v>6</v>
      </c>
      <c r="C6" s="7"/>
      <c r="D6" s="7"/>
      <c r="E6" s="7"/>
      <c r="F6" s="7"/>
      <c r="G6" s="7"/>
    </row>
    <row r="7" spans="1:7" ht="19.5">
      <c r="A7" s="9"/>
      <c r="B7" s="7" t="s">
        <v>64</v>
      </c>
      <c r="C7" s="7"/>
      <c r="D7" s="7"/>
      <c r="E7" s="7"/>
      <c r="F7" s="7"/>
      <c r="G7" s="7"/>
    </row>
    <row r="8" spans="1:7" ht="19.5">
      <c r="A8" s="9"/>
      <c r="B8" s="7" t="s">
        <v>65</v>
      </c>
      <c r="C8" s="7"/>
      <c r="D8" s="7"/>
      <c r="E8" s="7"/>
      <c r="F8" s="7"/>
      <c r="G8" s="7"/>
    </row>
    <row r="9" spans="1:7" ht="19.5">
      <c r="A9" s="9" t="s">
        <v>7</v>
      </c>
      <c r="B9" s="7" t="s">
        <v>66</v>
      </c>
      <c r="C9" s="7"/>
      <c r="D9" s="7"/>
      <c r="E9" s="7"/>
      <c r="F9" s="7"/>
      <c r="G9" s="7"/>
    </row>
    <row r="10" spans="1:7" ht="19.5">
      <c r="A10" s="9" t="s">
        <v>8</v>
      </c>
      <c r="B10" s="7" t="s">
        <v>9</v>
      </c>
      <c r="C10" s="7"/>
      <c r="D10" s="7"/>
      <c r="E10" s="7"/>
      <c r="F10" s="7"/>
      <c r="G10" s="7"/>
    </row>
    <row r="11" spans="1:7" ht="19.5">
      <c r="A11" s="9"/>
      <c r="B11" s="7" t="s">
        <v>31</v>
      </c>
      <c r="C11" s="7"/>
      <c r="D11" s="7"/>
      <c r="E11" s="7"/>
      <c r="F11" s="7"/>
      <c r="G11" s="7"/>
    </row>
    <row r="12" spans="1:7" ht="19.5">
      <c r="A12" s="9"/>
      <c r="B12" s="7" t="s">
        <v>32</v>
      </c>
      <c r="C12" s="7"/>
      <c r="D12" s="7"/>
      <c r="E12" s="7"/>
      <c r="F12" s="7"/>
      <c r="G12" s="7"/>
    </row>
    <row r="13" spans="1:7" ht="19.5">
      <c r="A13" s="9" t="s">
        <v>10</v>
      </c>
      <c r="B13" s="7" t="s">
        <v>11</v>
      </c>
      <c r="C13" s="7"/>
      <c r="D13" s="7"/>
      <c r="E13" s="7"/>
      <c r="F13" s="7" t="s">
        <v>59</v>
      </c>
      <c r="G13" s="7"/>
    </row>
    <row r="14" spans="1:7" ht="19.5">
      <c r="A14" s="6"/>
      <c r="B14" s="43" t="s">
        <v>12</v>
      </c>
      <c r="C14" s="11" t="s">
        <v>13</v>
      </c>
      <c r="D14" s="11" t="s">
        <v>14</v>
      </c>
      <c r="E14" s="45" t="s">
        <v>60</v>
      </c>
      <c r="F14" s="46"/>
      <c r="G14" s="47" t="s">
        <v>61</v>
      </c>
    </row>
    <row r="15" spans="1:7" ht="22.5" customHeight="1">
      <c r="A15" s="6"/>
      <c r="B15" s="44"/>
      <c r="C15" s="12" t="s">
        <v>15</v>
      </c>
      <c r="D15" s="12" t="s">
        <v>16</v>
      </c>
      <c r="E15" s="49" t="s">
        <v>17</v>
      </c>
      <c r="F15" s="50"/>
      <c r="G15" s="48"/>
    </row>
    <row r="16" spans="1:7" ht="20.25" customHeight="1">
      <c r="A16" s="6"/>
      <c r="B16" s="13" t="s">
        <v>18</v>
      </c>
      <c r="C16" s="14"/>
      <c r="D16" s="14"/>
      <c r="E16" s="15"/>
      <c r="F16" s="16"/>
      <c r="G16" s="17"/>
    </row>
    <row r="17" spans="1:7" ht="19.5">
      <c r="A17" s="6"/>
      <c r="B17" s="18" t="s">
        <v>33</v>
      </c>
      <c r="C17" s="19">
        <v>5162000</v>
      </c>
      <c r="D17" s="19">
        <v>0</v>
      </c>
      <c r="E17" s="40"/>
      <c r="F17" s="21">
        <v>0</v>
      </c>
      <c r="G17" s="22"/>
    </row>
    <row r="18" spans="1:7" ht="19.5">
      <c r="A18" s="6"/>
      <c r="B18" s="23" t="s">
        <v>34</v>
      </c>
      <c r="C18" s="19">
        <v>3251000</v>
      </c>
      <c r="D18" s="19">
        <v>822000</v>
      </c>
      <c r="E18" s="40"/>
      <c r="F18" s="21">
        <v>822000</v>
      </c>
      <c r="G18" s="22"/>
    </row>
    <row r="19" spans="1:7" ht="19.5">
      <c r="A19" s="6"/>
      <c r="B19" s="18" t="s">
        <v>35</v>
      </c>
      <c r="C19" s="19">
        <v>1878000</v>
      </c>
      <c r="D19" s="19">
        <v>0</v>
      </c>
      <c r="E19" s="40"/>
      <c r="F19" s="21">
        <v>0</v>
      </c>
      <c r="G19" s="22"/>
    </row>
    <row r="20" spans="1:7" ht="19.5">
      <c r="A20" s="6"/>
      <c r="B20" s="18" t="s">
        <v>36</v>
      </c>
      <c r="C20" s="19">
        <v>2224000</v>
      </c>
      <c r="D20" s="19">
        <v>0</v>
      </c>
      <c r="E20" s="20"/>
      <c r="F20" s="21">
        <v>0</v>
      </c>
      <c r="G20" s="22"/>
    </row>
    <row r="21" spans="1:7" ht="19.5">
      <c r="A21" s="6"/>
      <c r="B21" s="39" t="s">
        <v>37</v>
      </c>
      <c r="C21" s="19">
        <v>842000</v>
      </c>
      <c r="D21" s="19">
        <v>0</v>
      </c>
      <c r="E21" s="20"/>
      <c r="F21" s="21">
        <v>0</v>
      </c>
      <c r="G21" s="22"/>
    </row>
    <row r="22" spans="1:7" ht="19.5">
      <c r="A22" s="6"/>
      <c r="B22" s="18" t="s">
        <v>69</v>
      </c>
      <c r="C22" s="19">
        <v>98800</v>
      </c>
      <c r="D22" s="19">
        <v>9620</v>
      </c>
      <c r="E22" s="20"/>
      <c r="F22" s="21">
        <v>9620</v>
      </c>
      <c r="G22" s="22"/>
    </row>
    <row r="23" spans="1:7" ht="19.5">
      <c r="A23" s="6"/>
      <c r="B23" s="39" t="s">
        <v>72</v>
      </c>
      <c r="C23" s="19">
        <v>2832800</v>
      </c>
      <c r="D23" s="19">
        <v>1134506</v>
      </c>
      <c r="E23" s="20"/>
      <c r="F23" s="21">
        <v>1134506</v>
      </c>
      <c r="G23" s="22"/>
    </row>
    <row r="24" spans="1:7" ht="29.25">
      <c r="A24" s="6"/>
      <c r="B24" s="18" t="s">
        <v>73</v>
      </c>
      <c r="C24" s="19">
        <v>283280</v>
      </c>
      <c r="D24" s="19">
        <v>0</v>
      </c>
      <c r="E24" s="20"/>
      <c r="F24" s="21">
        <v>0</v>
      </c>
      <c r="G24" s="22"/>
    </row>
    <row r="25" spans="1:7" ht="19.5">
      <c r="A25" s="6"/>
      <c r="B25" s="24" t="s">
        <v>19</v>
      </c>
      <c r="C25" s="25">
        <f>SUM(C17:C24)</f>
        <v>16571880</v>
      </c>
      <c r="D25" s="25">
        <f>SUM(D17:D24)</f>
        <v>1966126</v>
      </c>
      <c r="E25" s="26"/>
      <c r="F25" s="27">
        <f>SUM(F17:F24)</f>
        <v>1966126</v>
      </c>
      <c r="G25" s="28"/>
    </row>
    <row r="26" spans="1:7" ht="19.5" customHeight="1">
      <c r="A26" s="6"/>
      <c r="B26" s="29" t="s">
        <v>38</v>
      </c>
      <c r="C26" s="14"/>
      <c r="D26" s="14"/>
      <c r="E26" s="15"/>
      <c r="F26" s="16"/>
      <c r="G26" s="17"/>
    </row>
    <row r="27" spans="1:7" ht="29.25">
      <c r="A27" s="6"/>
      <c r="B27" s="23" t="s">
        <v>39</v>
      </c>
      <c r="C27" s="19">
        <v>1230000</v>
      </c>
      <c r="D27" s="19">
        <v>11000</v>
      </c>
      <c r="E27" s="20"/>
      <c r="F27" s="21">
        <v>11000</v>
      </c>
      <c r="G27" s="22"/>
    </row>
    <row r="28" spans="1:7" ht="19.5">
      <c r="A28" s="6"/>
      <c r="B28" s="23" t="s">
        <v>40</v>
      </c>
      <c r="C28" s="19">
        <v>14000000</v>
      </c>
      <c r="D28" s="19">
        <v>9000</v>
      </c>
      <c r="E28" s="20"/>
      <c r="F28" s="21">
        <v>9000</v>
      </c>
      <c r="G28" s="22"/>
    </row>
    <row r="29" spans="1:7" ht="19.5">
      <c r="A29" s="6"/>
      <c r="B29" s="18" t="s">
        <v>41</v>
      </c>
      <c r="C29" s="19">
        <f>125600+212460</f>
        <v>338060</v>
      </c>
      <c r="D29" s="19">
        <v>14982</v>
      </c>
      <c r="E29" s="20"/>
      <c r="F29" s="21">
        <v>14982</v>
      </c>
      <c r="G29" s="22"/>
    </row>
    <row r="30" spans="1:7" ht="19.5">
      <c r="A30" s="6"/>
      <c r="B30" s="18" t="s">
        <v>42</v>
      </c>
      <c r="C30" s="19">
        <f>140600+0</f>
        <v>140600</v>
      </c>
      <c r="D30" s="19">
        <v>17710</v>
      </c>
      <c r="E30" s="20"/>
      <c r="F30" s="21">
        <v>17710</v>
      </c>
      <c r="G30" s="22"/>
    </row>
    <row r="31" spans="1:7" ht="19.5">
      <c r="A31" s="6"/>
      <c r="B31" s="18" t="s">
        <v>43</v>
      </c>
      <c r="C31" s="19">
        <f>94600+212460</f>
        <v>307060</v>
      </c>
      <c r="D31" s="19">
        <f>11673+1500</f>
        <v>13173</v>
      </c>
      <c r="E31" s="20"/>
      <c r="F31" s="21">
        <v>13173</v>
      </c>
      <c r="G31" s="22"/>
    </row>
    <row r="32" spans="1:7" ht="19.5">
      <c r="A32" s="6"/>
      <c r="B32" s="18" t="s">
        <v>70</v>
      </c>
      <c r="C32" s="19">
        <v>92400</v>
      </c>
      <c r="D32" s="19">
        <v>26575</v>
      </c>
      <c r="E32" s="20"/>
      <c r="F32" s="21">
        <v>26575</v>
      </c>
      <c r="G32" s="22"/>
    </row>
    <row r="33" spans="1:7" ht="19.5">
      <c r="A33" s="6"/>
      <c r="B33" s="24" t="s">
        <v>20</v>
      </c>
      <c r="C33" s="25">
        <f>SUM(C27:C32)</f>
        <v>16108120</v>
      </c>
      <c r="D33" s="25">
        <f>SUM(D27:D32)</f>
        <v>92440</v>
      </c>
      <c r="E33" s="26"/>
      <c r="F33" s="27">
        <f>SUM(F27:F32)</f>
        <v>92440</v>
      </c>
      <c r="G33" s="28"/>
    </row>
    <row r="34" spans="1:7" ht="19.5">
      <c r="A34" s="6"/>
      <c r="B34" s="29" t="s">
        <v>44</v>
      </c>
      <c r="C34" s="14"/>
      <c r="D34" s="14"/>
      <c r="E34" s="15"/>
      <c r="F34" s="16"/>
      <c r="G34" s="17"/>
    </row>
    <row r="35" spans="1:7" ht="19.5">
      <c r="A35" s="6"/>
      <c r="B35" s="23" t="s">
        <v>45</v>
      </c>
      <c r="C35" s="19">
        <v>18047000</v>
      </c>
      <c r="D35" s="19">
        <v>8263000</v>
      </c>
      <c r="E35" s="20"/>
      <c r="F35" s="21">
        <v>8263000</v>
      </c>
      <c r="G35" s="22"/>
    </row>
    <row r="36" spans="1:7" ht="19.5">
      <c r="A36" s="6"/>
      <c r="B36" s="23" t="s">
        <v>46</v>
      </c>
      <c r="C36" s="19">
        <v>28628000</v>
      </c>
      <c r="D36" s="19">
        <v>4705000</v>
      </c>
      <c r="E36" s="20"/>
      <c r="F36" s="21">
        <v>4705000</v>
      </c>
      <c r="G36" s="22"/>
    </row>
    <row r="37" spans="1:7" ht="19.5">
      <c r="A37" s="6"/>
      <c r="B37" s="24" t="s">
        <v>21</v>
      </c>
      <c r="C37" s="25">
        <f>SUM(C35:C36)</f>
        <v>46675000</v>
      </c>
      <c r="D37" s="25">
        <f>SUM(D35:D36)</f>
        <v>12968000</v>
      </c>
      <c r="E37" s="26"/>
      <c r="F37" s="27">
        <f>SUM(F35:F36)</f>
        <v>12968000</v>
      </c>
      <c r="G37" s="28"/>
    </row>
    <row r="38" spans="1:7" ht="19.5">
      <c r="A38" s="6"/>
      <c r="B38" s="29" t="s">
        <v>47</v>
      </c>
      <c r="C38" s="14"/>
      <c r="D38" s="14"/>
      <c r="E38" s="15"/>
      <c r="F38" s="16"/>
      <c r="G38" s="17"/>
    </row>
    <row r="39" spans="1:7" ht="29.25">
      <c r="A39" s="6"/>
      <c r="B39" s="23" t="s">
        <v>48</v>
      </c>
      <c r="C39" s="19">
        <v>156930000</v>
      </c>
      <c r="D39" s="19">
        <v>12956000</v>
      </c>
      <c r="E39" s="20"/>
      <c r="F39" s="21">
        <v>12956000</v>
      </c>
      <c r="G39" s="22"/>
    </row>
    <row r="40" spans="1:7" ht="29.25">
      <c r="A40" s="6"/>
      <c r="B40" s="23" t="s">
        <v>49</v>
      </c>
      <c r="C40" s="19">
        <v>5893000</v>
      </c>
      <c r="D40" s="19">
        <v>170000</v>
      </c>
      <c r="E40" s="20"/>
      <c r="F40" s="21">
        <v>170000</v>
      </c>
      <c r="G40" s="22"/>
    </row>
    <row r="41" spans="1:7" ht="19.5">
      <c r="A41" s="6"/>
      <c r="B41" s="18" t="s">
        <v>50</v>
      </c>
      <c r="C41" s="19">
        <v>2500000</v>
      </c>
      <c r="D41" s="19">
        <v>429500</v>
      </c>
      <c r="E41" s="20"/>
      <c r="F41" s="21">
        <v>429500</v>
      </c>
      <c r="G41" s="22"/>
    </row>
    <row r="42" spans="1:7" ht="19.5">
      <c r="A42" s="6"/>
      <c r="B42" s="24" t="s">
        <v>22</v>
      </c>
      <c r="C42" s="25">
        <f>SUM(C39:C41)</f>
        <v>165323000</v>
      </c>
      <c r="D42" s="25">
        <f>SUM(D39:D41)</f>
        <v>13555500</v>
      </c>
      <c r="E42" s="26"/>
      <c r="F42" s="27">
        <f>SUM(F39:F41)</f>
        <v>13555500</v>
      </c>
      <c r="G42" s="28"/>
    </row>
    <row r="43" spans="1:7" ht="19.5">
      <c r="A43" s="6"/>
      <c r="B43" s="30"/>
      <c r="C43" s="20"/>
      <c r="D43" s="20"/>
      <c r="E43" s="20"/>
      <c r="F43" s="20"/>
      <c r="G43" s="31"/>
    </row>
    <row r="44" spans="1:7" ht="19.5">
      <c r="A44" s="31"/>
      <c r="B44" s="30"/>
      <c r="C44" s="20"/>
      <c r="D44" s="20"/>
      <c r="E44" s="20"/>
      <c r="F44" s="20"/>
      <c r="G44" s="31"/>
    </row>
    <row r="45" spans="1:7" ht="19.5">
      <c r="A45" s="6"/>
      <c r="B45" s="29" t="s">
        <v>51</v>
      </c>
      <c r="C45" s="14"/>
      <c r="D45" s="14"/>
      <c r="E45" s="15"/>
      <c r="F45" s="16"/>
      <c r="G45" s="17"/>
    </row>
    <row r="46" spans="1:7" ht="19.5">
      <c r="A46" s="6"/>
      <c r="B46" s="18" t="s">
        <v>52</v>
      </c>
      <c r="C46" s="19">
        <v>37317000</v>
      </c>
      <c r="D46" s="19">
        <v>44000</v>
      </c>
      <c r="E46" s="20"/>
      <c r="F46" s="21">
        <v>44000</v>
      </c>
      <c r="G46" s="22"/>
    </row>
    <row r="47" spans="1:7" ht="19.5">
      <c r="A47" s="6"/>
      <c r="B47" s="18" t="s">
        <v>53</v>
      </c>
      <c r="C47" s="19">
        <v>837000</v>
      </c>
      <c r="D47" s="19">
        <v>54000</v>
      </c>
      <c r="E47" s="20"/>
      <c r="F47" s="21">
        <v>54000</v>
      </c>
      <c r="G47" s="22"/>
    </row>
    <row r="48" spans="1:7" ht="19.5">
      <c r="A48" s="6"/>
      <c r="B48" s="18" t="s">
        <v>71</v>
      </c>
      <c r="C48" s="19">
        <v>3011000</v>
      </c>
      <c r="D48" s="19">
        <v>0</v>
      </c>
      <c r="E48" s="20"/>
      <c r="F48" s="21">
        <v>0</v>
      </c>
      <c r="G48" s="22"/>
    </row>
    <row r="49" spans="1:7" ht="19.5">
      <c r="A49" s="6"/>
      <c r="B49" s="24" t="s">
        <v>23</v>
      </c>
      <c r="C49" s="25">
        <f>SUM(C46:C48)</f>
        <v>41165000</v>
      </c>
      <c r="D49" s="25">
        <f>SUM(D46:D48)</f>
        <v>98000</v>
      </c>
      <c r="E49" s="26"/>
      <c r="F49" s="27">
        <f>SUM(F46:F48)</f>
        <v>98000</v>
      </c>
      <c r="G49" s="28"/>
    </row>
    <row r="50" spans="1:7" ht="19.5">
      <c r="A50" s="6"/>
      <c r="B50" s="29" t="s">
        <v>54</v>
      </c>
      <c r="C50" s="14"/>
      <c r="D50" s="14"/>
      <c r="E50" s="15"/>
      <c r="F50" s="16"/>
      <c r="G50" s="17"/>
    </row>
    <row r="51" spans="1:7" ht="19.5">
      <c r="A51" s="6"/>
      <c r="B51" s="23" t="s">
        <v>55</v>
      </c>
      <c r="C51" s="19">
        <v>2268000</v>
      </c>
      <c r="D51" s="19">
        <v>0</v>
      </c>
      <c r="E51" s="20"/>
      <c r="F51" s="21">
        <v>0</v>
      </c>
      <c r="G51" s="22"/>
    </row>
    <row r="52" spans="1:7" ht="19.5">
      <c r="A52" s="6"/>
      <c r="B52" s="23" t="s">
        <v>56</v>
      </c>
      <c r="C52" s="19">
        <v>524000</v>
      </c>
      <c r="D52" s="19">
        <v>26000</v>
      </c>
      <c r="E52" s="20"/>
      <c r="F52" s="21">
        <v>26000</v>
      </c>
      <c r="G52" s="22"/>
    </row>
    <row r="53" spans="1:7" ht="19.5">
      <c r="A53" s="6"/>
      <c r="B53" s="18" t="s">
        <v>57</v>
      </c>
      <c r="C53" s="21">
        <v>6922000</v>
      </c>
      <c r="D53" s="19">
        <v>1732000</v>
      </c>
      <c r="E53" s="20"/>
      <c r="F53" s="21">
        <v>1732000</v>
      </c>
      <c r="G53" s="22"/>
    </row>
    <row r="54" spans="1:7" ht="19.5">
      <c r="A54" s="6"/>
      <c r="B54" s="18" t="s">
        <v>58</v>
      </c>
      <c r="C54" s="21">
        <v>4443000</v>
      </c>
      <c r="D54" s="19">
        <v>800000</v>
      </c>
      <c r="E54" s="20"/>
      <c r="F54" s="21">
        <v>800000</v>
      </c>
      <c r="G54" s="22"/>
    </row>
    <row r="55" spans="1:7" ht="19.5">
      <c r="A55" s="6"/>
      <c r="B55" s="24" t="s">
        <v>23</v>
      </c>
      <c r="C55" s="27">
        <f>SUM(C51:C54)</f>
        <v>14157000</v>
      </c>
      <c r="D55" s="27">
        <f>SUM(D51:D54)</f>
        <v>2558000</v>
      </c>
      <c r="E55" s="26"/>
      <c r="F55" s="27">
        <f>SUM(F51:F54)</f>
        <v>2558000</v>
      </c>
      <c r="G55" s="28"/>
    </row>
    <row r="56" spans="1:7" ht="19.5">
      <c r="A56" s="6"/>
      <c r="B56" s="32" t="s">
        <v>24</v>
      </c>
      <c r="C56" s="33">
        <f>C25+C33+C37+C42+C49+C55</f>
        <v>300000000</v>
      </c>
      <c r="D56" s="33">
        <f>D25+D33+D37+D42+D49+D55</f>
        <v>31238066</v>
      </c>
      <c r="E56" s="34" t="s">
        <v>25</v>
      </c>
      <c r="F56" s="35">
        <f>F25+F33+F37+F42+F49+F55</f>
        <v>31238066</v>
      </c>
      <c r="G56" s="36"/>
    </row>
    <row r="57" spans="1:7" ht="19.5">
      <c r="A57" s="6"/>
      <c r="B57" s="6" t="s">
        <v>26</v>
      </c>
      <c r="C57" s="6"/>
      <c r="D57" s="6"/>
      <c r="E57" s="6"/>
      <c r="F57" s="6"/>
      <c r="G57" s="6"/>
    </row>
    <row r="58" spans="1:7" ht="19.5">
      <c r="A58" s="9" t="s">
        <v>27</v>
      </c>
      <c r="B58" s="7" t="s">
        <v>28</v>
      </c>
      <c r="C58" s="7"/>
      <c r="D58" s="7"/>
      <c r="E58" s="7"/>
      <c r="F58" s="6"/>
      <c r="G58" s="6"/>
    </row>
    <row r="59" spans="1:7" ht="19.5">
      <c r="A59" s="9"/>
      <c r="B59" s="7" t="s">
        <v>29</v>
      </c>
      <c r="C59" s="7"/>
      <c r="D59" s="7"/>
      <c r="E59" s="7"/>
      <c r="F59" s="6"/>
      <c r="G59" s="6"/>
    </row>
    <row r="60" spans="1:7" ht="19.5">
      <c r="A60" s="9"/>
      <c r="B60" s="41" t="s">
        <v>67</v>
      </c>
      <c r="C60" s="7"/>
      <c r="D60" s="7"/>
      <c r="E60" s="7"/>
      <c r="F60" s="6"/>
      <c r="G60" s="6"/>
    </row>
    <row r="61" spans="1:7" ht="19.5">
      <c r="A61" s="9"/>
      <c r="B61" s="7" t="s">
        <v>68</v>
      </c>
      <c r="C61" s="7"/>
      <c r="D61" s="7"/>
      <c r="E61" s="7"/>
      <c r="F61" s="6"/>
      <c r="G61" s="6"/>
    </row>
    <row r="62" spans="1:7" ht="19.5">
      <c r="A62" s="6"/>
      <c r="B62" s="37"/>
      <c r="D62" s="37"/>
      <c r="E62" s="6"/>
      <c r="F62" s="6"/>
      <c r="G62" s="6"/>
    </row>
    <row r="63" spans="2:4" ht="16.5">
      <c r="B63" s="37"/>
      <c r="D63" s="37"/>
    </row>
    <row r="64" spans="2:4" ht="16.5">
      <c r="B64" s="37"/>
      <c r="D64" s="37"/>
    </row>
    <row r="65" spans="2:4" ht="16.5">
      <c r="B65" s="42"/>
      <c r="D65" s="37"/>
    </row>
    <row r="67" spans="2:6" ht="16.5">
      <c r="B67" s="37"/>
      <c r="C67" s="37"/>
      <c r="D67" s="37"/>
      <c r="E67" s="37"/>
      <c r="F67" s="38" t="s">
        <v>30</v>
      </c>
    </row>
    <row r="68" spans="2:6" ht="16.5">
      <c r="B68" s="37"/>
      <c r="C68" s="37"/>
      <c r="D68" s="37"/>
      <c r="E68" s="37"/>
      <c r="F68" s="37"/>
    </row>
    <row r="69" spans="2:6" ht="16.5">
      <c r="B69" s="37"/>
      <c r="C69" s="37"/>
      <c r="D69" s="37"/>
      <c r="E69" s="37"/>
      <c r="F69" s="37"/>
    </row>
    <row r="70" spans="2:6" ht="16.5">
      <c r="B70" s="37"/>
      <c r="C70" s="37"/>
      <c r="D70" s="37"/>
      <c r="E70" s="37"/>
      <c r="F70" s="37"/>
    </row>
    <row r="71" spans="2:6" ht="16.5">
      <c r="B71" s="37"/>
      <c r="C71" s="37"/>
      <c r="D71" s="37"/>
      <c r="E71" s="37"/>
      <c r="F71" s="37"/>
    </row>
  </sheetData>
  <mergeCells count="4">
    <mergeCell ref="B14:B15"/>
    <mergeCell ref="E14:F14"/>
    <mergeCell ref="G14:G15"/>
    <mergeCell ref="E15:F15"/>
  </mergeCells>
  <printOptions/>
  <pageMargins left="0.5511811023622047" right="0.5511811023622047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2006-04-18T09:37:47Z</cp:lastPrinted>
  <dcterms:created xsi:type="dcterms:W3CDTF">2005-04-13T03:35:59Z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